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0.100.3\上下水道課\★経理係★\R6\R6_経営比較分析表\"/>
    </mc:Choice>
  </mc:AlternateContent>
  <workbookProtection workbookAlgorithmName="SHA-512" workbookHashValue="ZeflQlwxN9Dc4BgGfwF3Pm0FHhtJ8O3lpPZEb6oGghOZKUKmn2boNIbGOEYZZoLEQYnSs1klx8L5x5vsZWki1A==" workbookSaltValue="9wZAjvx1MN79zDnd+xeNcQ==" workbookSpinCount="100000" lockStructure="1"/>
  <bookViews>
    <workbookView xWindow="0" yWindow="0" windowWidth="25170" windowHeight="1192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<sst xmlns="http://schemas.openxmlformats.org/spreadsheetml/2006/main" count="228" uniqueCount="114">
  <si>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</si>
  <si>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</si>
  <si>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</si>
  <si>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</si>
  <si>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</si>
  <si>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</si>
  <si>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</si>
  <si>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</si>
  <si>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</si>
  <si>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</si>
  <si>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</si>
  <si>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</si>
  <si>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</si>
  <si>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</si>
  <si>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</si>
  <si>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</si>
  <si>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</si>
  <si>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</si>
  <si>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</si>
  <si>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</si>
  <si>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</si>
  <si>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</si>
  <si>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</si>
  <si>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</si>
  <si>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</si>
  <si>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</si>
  <si>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</si>
  <si>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</si>
  <si>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</si>
  <si>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</si>
  <si>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</si>
  <si>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</si>
  <si>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</si>
  <si>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</si>
  <si>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</si>
  <si>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</si>
  <si>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</si>
  <si>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</si>
  <si>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</si>
  <si>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</si>
  <si>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</si>
  <si>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</si>
  <si>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</si>
  <si>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</si>
  <si>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</si>
  <si>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</si>
  <si>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</si>
  <si>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</si>
  <si>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</si>
  <si>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</si>
  <si>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</si>
  <si>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</si>
  <si>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</si>
  <si>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</si>
  <si>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</si>
  <si>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</si>
  <si>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</si>
  <si>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</si>
  <si>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</si>
  <si>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</si>
  <si>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</si>
  <si>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</si>
  <si>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</si>
  <si>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</si>
  <si>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</si>
  <si>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</si>
  <si>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</si>
  <si>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</si>
  <si>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</si>
  <si>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</si>
  <si>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</si>
  <si>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</si>
  <si>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</si>
  <si>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</si>
  <si>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</si>
  <si>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</si>
  <si>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</si>
  <si>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</si>
  <si>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</si>
  <si>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</si>
  <si>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</si>
  <si>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</si>
  <si>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</si>
  <si>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</si>
  <si>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</si>
  <si>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</si>
  <si>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</si>
  <si>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</si>
  <si>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</si>
  <si>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</si>
  <si>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</si>
  <si>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</si>
  <si>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</si>
  <si>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読谷村</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</si>
  <si>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</si>
  <si>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</si>
  <si>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</si>
  <si>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</si>
  <si>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</si>
  <si>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</si>
  <si>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</si>
  <si>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</si>
  <si>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</si>
  <si>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</si>
  <si>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</si>
  <si>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</si>
  <si>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</si>
  <si>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</si>
  <si>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</si>
  <si>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</si>
  <si>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</si>
  <si>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xml:space="preserve">➀経常収支比率
　類似団体の平均値を上回っているが前年度より減少しており、今後の管路の更新等に係る費用の確保が必要である。
②累積欠損金比率
　累積欠損金が発生していないことから、健全な経営を維持している。
③流動比率
　指標は、100％を超え、類似団体の平均値を上回っている。今後は、管路更新等や設備投資に伴う企業債の発行による比率の低下が考えられる。
④企業債残高対給水収益比率
　平均値を下回っているが、今後は管路の更新等や設備投資に伴う企業債の発行により、将来的には比率の上昇が予測される。
⑤料金回収率
　平均値を下回り、100％未満となっている。これは、物価高騰対策として水道料金の基本料金減免を実施したことによるものである。
⑥給水原価
平均値を下回っており、給水原価も適正であると考えている。
⑦施設利用率
　平均値を上回っているため施設の効率性は良いと判断している。
⑧有収率
　平均値を上回っており、適正と考えている。今後も有収率の向上に努める。
</t>
    <rPh sb="1" eb="3">
      <t>ケイジョウ</t>
    </rPh>
    <rPh sb="3" eb="5">
      <t>シュウシ</t>
    </rPh>
    <rPh sb="5" eb="7">
      <t>ヒリツ</t>
    </rPh>
    <rPh sb="9" eb="11">
      <t>ルイジ</t>
    </rPh>
    <rPh sb="11" eb="13">
      <t>ダンタイ</t>
    </rPh>
    <rPh sb="14" eb="16">
      <t>ヘイキン</t>
    </rPh>
    <rPh sb="16" eb="17">
      <t>チ</t>
    </rPh>
    <rPh sb="18" eb="20">
      <t>ウワマワ</t>
    </rPh>
    <rPh sb="25" eb="28">
      <t>ゼンネンド</t>
    </rPh>
    <rPh sb="30" eb="32">
      <t>ゲンショウ</t>
    </rPh>
    <rPh sb="37" eb="39">
      <t>コンゴ</t>
    </rPh>
    <rPh sb="40" eb="42">
      <t>カンロ</t>
    </rPh>
    <rPh sb="43" eb="45">
      <t>コウシン</t>
    </rPh>
    <rPh sb="45" eb="46">
      <t>ナド</t>
    </rPh>
    <rPh sb="47" eb="48">
      <t>カカ</t>
    </rPh>
    <rPh sb="49" eb="51">
      <t>ヒヨウ</t>
    </rPh>
    <rPh sb="52" eb="54">
      <t>カクホ</t>
    </rPh>
    <rPh sb="55" eb="57">
      <t>ヒツヨウ</t>
    </rPh>
    <rPh sb="63" eb="65">
      <t>ルイセキ</t>
    </rPh>
    <rPh sb="65" eb="67">
      <t>ケッソン</t>
    </rPh>
    <rPh sb="67" eb="68">
      <t>キン</t>
    </rPh>
    <rPh sb="68" eb="70">
      <t>ヒリツ</t>
    </rPh>
    <rPh sb="72" eb="74">
      <t>ルイセキ</t>
    </rPh>
    <rPh sb="74" eb="77">
      <t>ケッソンキン</t>
    </rPh>
    <rPh sb="78" eb="80">
      <t>ハッセイ</t>
    </rPh>
    <rPh sb="90" eb="92">
      <t>ケンゼン</t>
    </rPh>
    <rPh sb="93" eb="95">
      <t>ケイエイ</t>
    </rPh>
    <rPh sb="96" eb="98">
      <t>イジ</t>
    </rPh>
    <rPh sb="105" eb="107">
      <t>リュウドウ</t>
    </rPh>
    <rPh sb="107" eb="109">
      <t>ヒリツ</t>
    </rPh>
    <rPh sb="111" eb="113">
      <t>シヒョウ</t>
    </rPh>
    <rPh sb="120" eb="121">
      <t>コ</t>
    </rPh>
    <rPh sb="123" eb="125">
      <t>ルイジ</t>
    </rPh>
    <rPh sb="125" eb="127">
      <t>ダンタイ</t>
    </rPh>
    <rPh sb="128" eb="131">
      <t>ヘイキンチ</t>
    </rPh>
    <rPh sb="132" eb="134">
      <t>ウワマワ</t>
    </rPh>
    <rPh sb="139" eb="141">
      <t>コンゴ</t>
    </rPh>
    <rPh sb="143" eb="145">
      <t>カンロ</t>
    </rPh>
    <rPh sb="145" eb="147">
      <t>コウシン</t>
    </rPh>
    <rPh sb="147" eb="148">
      <t>ナド</t>
    </rPh>
    <rPh sb="149" eb="151">
      <t>セツビ</t>
    </rPh>
    <rPh sb="151" eb="153">
      <t>トウシ</t>
    </rPh>
    <rPh sb="154" eb="155">
      <t>トモナ</t>
    </rPh>
    <rPh sb="156" eb="158">
      <t>キギョウ</t>
    </rPh>
    <rPh sb="158" eb="159">
      <t>サイ</t>
    </rPh>
    <rPh sb="160" eb="162">
      <t>ハッコウ</t>
    </rPh>
    <rPh sb="165" eb="167">
      <t>ヒリツ</t>
    </rPh>
    <rPh sb="168" eb="170">
      <t>テイカ</t>
    </rPh>
    <rPh sb="171" eb="172">
      <t>カンガ</t>
    </rPh>
    <rPh sb="179" eb="181">
      <t>キギョウ</t>
    </rPh>
    <rPh sb="181" eb="182">
      <t>サイ</t>
    </rPh>
    <rPh sb="182" eb="184">
      <t>ザンダカ</t>
    </rPh>
    <rPh sb="184" eb="185">
      <t>タイ</t>
    </rPh>
    <rPh sb="185" eb="187">
      <t>キュウスイ</t>
    </rPh>
    <rPh sb="187" eb="189">
      <t>シュウエキ</t>
    </rPh>
    <rPh sb="189" eb="191">
      <t>ヒリツ</t>
    </rPh>
    <rPh sb="193" eb="195">
      <t>ヘイキン</t>
    </rPh>
    <rPh sb="195" eb="196">
      <t>チ</t>
    </rPh>
    <rPh sb="197" eb="199">
      <t>シタマワ</t>
    </rPh>
    <rPh sb="205" eb="207">
      <t>コンゴ</t>
    </rPh>
    <rPh sb="208" eb="210">
      <t>カンロ</t>
    </rPh>
    <rPh sb="211" eb="213">
      <t>コウシン</t>
    </rPh>
    <rPh sb="213" eb="214">
      <t>ナド</t>
    </rPh>
    <rPh sb="215" eb="217">
      <t>セツビ</t>
    </rPh>
    <rPh sb="217" eb="219">
      <t>トウシ</t>
    </rPh>
    <rPh sb="220" eb="221">
      <t>トモナ</t>
    </rPh>
    <rPh sb="222" eb="224">
      <t>キギョウ</t>
    </rPh>
    <rPh sb="224" eb="225">
      <t>サイ</t>
    </rPh>
    <rPh sb="226" eb="228">
      <t>ハッコウ</t>
    </rPh>
    <rPh sb="232" eb="235">
      <t>ショウライテキ</t>
    </rPh>
    <rPh sb="237" eb="239">
      <t>ヒリツ</t>
    </rPh>
    <rPh sb="240" eb="242">
      <t>ジョウショウ</t>
    </rPh>
    <rPh sb="243" eb="245">
      <t>ヨソク</t>
    </rPh>
    <rPh sb="251" eb="253">
      <t>リョウキン</t>
    </rPh>
    <rPh sb="253" eb="255">
      <t>カイシュウ</t>
    </rPh>
    <rPh sb="255" eb="256">
      <t>リツ</t>
    </rPh>
    <rPh sb="258" eb="260">
      <t>ヘイキン</t>
    </rPh>
    <rPh sb="260" eb="261">
      <t>チ</t>
    </rPh>
    <rPh sb="262" eb="264">
      <t>シタマワ</t>
    </rPh>
    <rPh sb="270" eb="272">
      <t>ミマン</t>
    </rPh>
    <rPh sb="283" eb="285">
      <t>ブッカ</t>
    </rPh>
    <rPh sb="285" eb="287">
      <t>コウトウ</t>
    </rPh>
    <rPh sb="287" eb="289">
      <t>タイサク</t>
    </rPh>
    <rPh sb="292" eb="294">
      <t>スイドウ</t>
    </rPh>
    <rPh sb="294" eb="296">
      <t>リョウキン</t>
    </rPh>
    <rPh sb="297" eb="300">
      <t>キホンリョウ</t>
    </rPh>
    <rPh sb="300" eb="301">
      <t>キン</t>
    </rPh>
    <rPh sb="301" eb="303">
      <t>ゲンメン</t>
    </rPh>
    <rPh sb="304" eb="306">
      <t>ジッシ</t>
    </rPh>
    <rPh sb="321" eb="323">
      <t>キュウスイ</t>
    </rPh>
    <rPh sb="323" eb="325">
      <t>ゲンカ</t>
    </rPh>
    <rPh sb="326" eb="328">
      <t>ヘイキン</t>
    </rPh>
    <rPh sb="328" eb="329">
      <t>チ</t>
    </rPh>
    <rPh sb="330" eb="332">
      <t>シタマワ</t>
    </rPh>
    <rPh sb="337" eb="339">
      <t>キュウスイ</t>
    </rPh>
    <rPh sb="339" eb="341">
      <t>ゲンカ</t>
    </rPh>
    <rPh sb="342" eb="344">
      <t>テキセイ</t>
    </rPh>
    <rPh sb="348" eb="349">
      <t>カンガ</t>
    </rPh>
    <rPh sb="356" eb="358">
      <t>シセツ</t>
    </rPh>
    <rPh sb="358" eb="360">
      <t>リヨウ</t>
    </rPh>
    <rPh sb="360" eb="361">
      <t>リツ</t>
    </rPh>
    <rPh sb="363" eb="365">
      <t>ヘイキン</t>
    </rPh>
    <rPh sb="365" eb="366">
      <t>チ</t>
    </rPh>
    <rPh sb="367" eb="369">
      <t>ウワマワ</t>
    </rPh>
    <rPh sb="375" eb="377">
      <t>シセツ</t>
    </rPh>
    <rPh sb="378" eb="380">
      <t>コウリツ</t>
    </rPh>
    <rPh sb="380" eb="381">
      <t>セイ</t>
    </rPh>
    <rPh sb="382" eb="383">
      <t>ヨ</t>
    </rPh>
    <rPh sb="385" eb="387">
      <t>ハンダン</t>
    </rPh>
    <rPh sb="394" eb="397">
      <t>ユウシュウリツ</t>
    </rPh>
    <rPh sb="399" eb="401">
      <t>ヘイキン</t>
    </rPh>
    <rPh sb="401" eb="402">
      <t>チ</t>
    </rPh>
    <rPh sb="403" eb="405">
      <t>ウワマワ</t>
    </rPh>
    <rPh sb="410" eb="412">
      <t>テキセイ</t>
    </rPh>
    <rPh sb="413" eb="414">
      <t>カンガ</t>
    </rPh>
    <rPh sb="419" eb="421">
      <t>コンゴ</t>
    </rPh>
    <rPh sb="422" eb="425">
      <t>ユウシュウリツ</t>
    </rPh>
    <rPh sb="426" eb="428">
      <t>コウジョウ</t>
    </rPh>
    <rPh sb="429" eb="430">
      <t>ツト</t>
    </rPh>
    <phoneticPr fontId="4"/>
  </si>
  <si>
    <t>①有形固定資産減価償却率
　類似団体の平均値に比べ低くなっているが、今後、更新対象管路が増加することから、経営戦略に基づいた資本の確保及び計画的な更新が必要である。
②管路経年化率
　類似団体に比べ高い数値になっており、今後も法定耐用年数に達する施設が増加することから、老朽化の状況を把握し、適正な維持管理による管路の長寿命化を図りつつ、計画的な更新が必要である。
③管路更新率
　類似団体に比べ低い数値となっている。今後も更新対象管路が増えることから、経営戦略に基づいた資本の確保及び計画的な更新が必要である。</t>
    <rPh sb="25" eb="26">
      <t>ヒク</t>
    </rPh>
    <rPh sb="99" eb="100">
      <t>タカ</t>
    </rPh>
    <rPh sb="191" eb="193">
      <t>ルイジ</t>
    </rPh>
    <rPh sb="193" eb="195">
      <t>ダンタイ</t>
    </rPh>
    <rPh sb="196" eb="197">
      <t>クラ</t>
    </rPh>
    <rPh sb="198" eb="199">
      <t>ヒク</t>
    </rPh>
    <rPh sb="200" eb="202">
      <t>スウチ</t>
    </rPh>
    <rPh sb="209" eb="211">
      <t>コンゴ</t>
    </rPh>
    <phoneticPr fontId="4"/>
  </si>
  <si>
    <t xml:space="preserve">  経営状況は概ね良好と判断できる。今後、物価高騰等や管路の更新並びに耐震化等による費用増が見込まれ、企業債を発行し、資本の確保に努める。今後も新規施設の建設、区画整理事業による商業施設の建設に伴う水需要の増加など、給水人口の推移や水需要の変動に注視する。
　経営戦略（投資財政計画）に基づき、水道料金改定の検討も含め経営基盤の強化を図り、計画的かつ効率的な事業運営に取り組む必要がある。</t>
    <rPh sb="21" eb="23">
      <t>ブッカ</t>
    </rPh>
    <rPh sb="23" eb="25">
      <t>コウトウ</t>
    </rPh>
    <rPh sb="25" eb="26">
      <t>ナド</t>
    </rPh>
    <rPh sb="72" eb="74">
      <t>シンキ</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</si>
</sst>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0.14000000000000001</c:v>
                </c:pt>
                <c:pt idx="1">
                  <c:v>0.16</c:v>
                </c:pt>
                <c:pt idx="2">
                  <c:v>0.21</c:v>
                </c:pt>
                <c:pt idx="3">
                  <c:v>0.47</c:v>
                </c:pt>
                <c:pt idx="4">
                  <c:v>0.25</c:v>
                </c:pt>
              </c:numCache>
            </c:numRef>
          </c:val>
          <c:extLst xmlns:c16r2="http://schemas.microsoft.com/office/drawing/2015/06/chart">
            <c:ext xmlns:c16="http://schemas.microsoft.com/office/drawing/2014/chart" uri="{C3380CC4-5D6E-409C-BE32-E72D297353CC}">
              <c16:uniqueId val="{00000000-7C28-482C-9FB5-76697E7F6A9F}"/>
            </c:ext>
          </c:extLst>
        </c:ser>
        <c:dLbls>
          <c:showLegendKey val="0"/>
          <c:showVal val="0"/>
          <c:showCatName val="0"/>
          <c:showSerName val="0"/>
          <c:showPercent val="0"/>
          <c:showBubbleSize val="0"/>
        </c:dLbls>
        <c:gapWidth val="150"/>
        <c:axId val="188956288"/>
        <c:axId val="188954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0.56999999999999995</c:v>
                </c:pt>
                <c:pt idx="2">
                  <c:v>0.52</c:v>
                </c:pt>
                <c:pt idx="3">
                  <c:v>0.48</c:v>
                </c:pt>
                <c:pt idx="4">
                  <c:v>0.48</c:v>
                </c:pt>
              </c:numCache>
            </c:numRef>
          </c:val>
          <c:smooth val="0"/>
          <c:extLst xmlns:c16r2="http://schemas.microsoft.com/office/drawing/2015/06/chart">
            <c:ext xmlns:c16="http://schemas.microsoft.com/office/drawing/2014/chart" uri="{C3380CC4-5D6E-409C-BE32-E72D297353CC}">
              <c16:uniqueId val="{00000001-7C28-482C-9FB5-76697E7F6A9F}"/>
            </c:ext>
          </c:extLst>
        </c:ser>
        <c:dLbls>
          <c:showLegendKey val="0"/>
          <c:showVal val="0"/>
          <c:showCatName val="0"/>
          <c:showSerName val="0"/>
          <c:showPercent val="0"/>
          <c:showBubbleSize val="0"/>
        </c:dLbls>
        <c:marker val="1"/>
        <c:smooth val="0"/>
        <c:axId val="188956288"/>
        <c:axId val="188954328"/>
      </c:lineChart>
      <c:dateAx>
        <c:axId val="188956288"/>
        <c:scaling>
          <c:orientation val="minMax"/>
        </c:scaling>
        <c:delete val="1"/>
        <c:axPos val="b"/>
        <c:numFmt formatCode="&quot;R&quot;yy" sourceLinked="1"/>
        <c:majorTickMark val="none"/>
        <c:minorTickMark val="none"/>
        <c:tickLblPos val="none"/>
        <c:crossAx val="188954328"/>
        <c:crosses val="autoZero"/>
        <c:auto val="1"/>
        <c:lblOffset val="100"/>
        <c:baseTimeUnit val="years"/>
      </c:dateAx>
      <c:valAx>
        <c:axId val="188954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95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77.98</c:v>
                </c:pt>
                <c:pt idx="1">
                  <c:v>78.63</c:v>
                </c:pt>
                <c:pt idx="2">
                  <c:v>79.25</c:v>
                </c:pt>
                <c:pt idx="3">
                  <c:v>81.099999999999994</c:v>
                </c:pt>
                <c:pt idx="4">
                  <c:v>82.24</c:v>
                </c:pt>
              </c:numCache>
            </c:numRef>
          </c:val>
          <c:extLst xmlns:c16r2="http://schemas.microsoft.com/office/drawing/2015/06/chart">
            <c:ext xmlns:c16="http://schemas.microsoft.com/office/drawing/2014/chart" uri="{C3380CC4-5D6E-409C-BE32-E72D297353CC}">
              <c16:uniqueId val="{00000000-9F99-46E3-963C-82D25F43E816}"/>
            </c:ext>
          </c:extLst>
        </c:ser>
        <c:dLbls>
          <c:showLegendKey val="0"/>
          <c:showVal val="0"/>
          <c:showCatName val="0"/>
          <c:showSerName val="0"/>
          <c:showPercent val="0"/>
          <c:showBubbleSize val="0"/>
        </c:dLbls>
        <c:gapWidth val="150"/>
        <c:axId val="512260440"/>
        <c:axId val="512262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59.67</c:v>
                </c:pt>
                <c:pt idx="1">
                  <c:v>60.12</c:v>
                </c:pt>
                <c:pt idx="2">
                  <c:v>60.34</c:v>
                </c:pt>
                <c:pt idx="3">
                  <c:v>59.54</c:v>
                </c:pt>
                <c:pt idx="4">
                  <c:v>59.26</c:v>
                </c:pt>
              </c:numCache>
            </c:numRef>
          </c:val>
          <c:smooth val="0"/>
          <c:extLst xmlns:c16r2="http://schemas.microsoft.com/office/drawing/2015/06/chart">
            <c:ext xmlns:c16="http://schemas.microsoft.com/office/drawing/2014/chart" uri="{C3380CC4-5D6E-409C-BE32-E72D297353CC}">
              <c16:uniqueId val="{00000001-9F99-46E3-963C-82D25F43E816}"/>
            </c:ext>
          </c:extLst>
        </c:ser>
        <c:dLbls>
          <c:showLegendKey val="0"/>
          <c:showVal val="0"/>
          <c:showCatName val="0"/>
          <c:showSerName val="0"/>
          <c:showPercent val="0"/>
          <c:showBubbleSize val="0"/>
        </c:dLbls>
        <c:marker val="1"/>
        <c:smooth val="0"/>
        <c:axId val="512260440"/>
        <c:axId val="512262400"/>
      </c:lineChart>
      <c:dateAx>
        <c:axId val="512260440"/>
        <c:scaling>
          <c:orientation val="minMax"/>
        </c:scaling>
        <c:delete val="1"/>
        <c:axPos val="b"/>
        <c:numFmt formatCode="&quot;R&quot;yy" sourceLinked="1"/>
        <c:majorTickMark val="none"/>
        <c:minorTickMark val="none"/>
        <c:tickLblPos val="none"/>
        <c:crossAx val="512262400"/>
        <c:crosses val="autoZero"/>
        <c:auto val="1"/>
        <c:lblOffset val="100"/>
        <c:baseTimeUnit val="years"/>
      </c:dateAx>
      <c:valAx>
        <c:axId val="51226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2260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95.91</c:v>
                </c:pt>
                <c:pt idx="1">
                  <c:v>94.38</c:v>
                </c:pt>
                <c:pt idx="2">
                  <c:v>95.21</c:v>
                </c:pt>
                <c:pt idx="3">
                  <c:v>94.68</c:v>
                </c:pt>
                <c:pt idx="4">
                  <c:v>93.7</c:v>
                </c:pt>
              </c:numCache>
            </c:numRef>
          </c:val>
          <c:extLst xmlns:c16r2="http://schemas.microsoft.com/office/drawing/2015/06/chart">
            <c:ext xmlns:c16="http://schemas.microsoft.com/office/drawing/2014/chart" uri="{C3380CC4-5D6E-409C-BE32-E72D297353CC}">
              <c16:uniqueId val="{00000000-C8F6-4463-9F24-1DCD6C149806}"/>
            </c:ext>
          </c:extLst>
        </c:ser>
        <c:dLbls>
          <c:showLegendKey val="0"/>
          <c:showVal val="0"/>
          <c:showCatName val="0"/>
          <c:showSerName val="0"/>
          <c:showPercent val="0"/>
          <c:showBubbleSize val="0"/>
        </c:dLbls>
        <c:gapWidth val="150"/>
        <c:axId val="512258088"/>
        <c:axId val="512263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84.6</c:v>
                </c:pt>
                <c:pt idx="1">
                  <c:v>84.24</c:v>
                </c:pt>
                <c:pt idx="2">
                  <c:v>84.19</c:v>
                </c:pt>
                <c:pt idx="3">
                  <c:v>83.93</c:v>
                </c:pt>
                <c:pt idx="4">
                  <c:v>83.84</c:v>
                </c:pt>
              </c:numCache>
            </c:numRef>
          </c:val>
          <c:smooth val="0"/>
          <c:extLst xmlns:c16r2="http://schemas.microsoft.com/office/drawing/2015/06/chart">
            <c:ext xmlns:c16="http://schemas.microsoft.com/office/drawing/2014/chart" uri="{C3380CC4-5D6E-409C-BE32-E72D297353CC}">
              <c16:uniqueId val="{00000001-C8F6-4463-9F24-1DCD6C149806}"/>
            </c:ext>
          </c:extLst>
        </c:ser>
        <c:dLbls>
          <c:showLegendKey val="0"/>
          <c:showVal val="0"/>
          <c:showCatName val="0"/>
          <c:showSerName val="0"/>
          <c:showPercent val="0"/>
          <c:showBubbleSize val="0"/>
        </c:dLbls>
        <c:marker val="1"/>
        <c:smooth val="0"/>
        <c:axId val="512258088"/>
        <c:axId val="512263184"/>
      </c:lineChart>
      <c:dateAx>
        <c:axId val="512258088"/>
        <c:scaling>
          <c:orientation val="minMax"/>
        </c:scaling>
        <c:delete val="1"/>
        <c:axPos val="b"/>
        <c:numFmt formatCode="&quot;R&quot;yy" sourceLinked="1"/>
        <c:majorTickMark val="none"/>
        <c:minorTickMark val="none"/>
        <c:tickLblPos val="none"/>
        <c:crossAx val="512263184"/>
        <c:crosses val="autoZero"/>
        <c:auto val="1"/>
        <c:lblOffset val="100"/>
        <c:baseTimeUnit val="years"/>
      </c:dateAx>
      <c:valAx>
        <c:axId val="51226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2258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117.69</c:v>
                </c:pt>
                <c:pt idx="1">
                  <c:v>103.62</c:v>
                </c:pt>
                <c:pt idx="2">
                  <c:v>115.9</c:v>
                </c:pt>
                <c:pt idx="3">
                  <c:v>114.23</c:v>
                </c:pt>
                <c:pt idx="4">
                  <c:v>109.69</c:v>
                </c:pt>
              </c:numCache>
            </c:numRef>
          </c:val>
          <c:extLst xmlns:c16r2="http://schemas.microsoft.com/office/drawing/2015/06/chart">
            <c:ext xmlns:c16="http://schemas.microsoft.com/office/drawing/2014/chart" uri="{C3380CC4-5D6E-409C-BE32-E72D297353CC}">
              <c16:uniqueId val="{00000000-F9AC-4EE0-8F35-1723BAA52535}"/>
            </c:ext>
          </c:extLst>
        </c:ser>
        <c:dLbls>
          <c:showLegendKey val="0"/>
          <c:showVal val="0"/>
          <c:showCatName val="0"/>
          <c:showSerName val="0"/>
          <c:showPercent val="0"/>
          <c:showBubbleSize val="0"/>
        </c:dLbls>
        <c:gapWidth val="150"/>
        <c:axId val="188955112"/>
        <c:axId val="188957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109.01</c:v>
                </c:pt>
                <c:pt idx="1">
                  <c:v>108.83</c:v>
                </c:pt>
                <c:pt idx="2">
                  <c:v>109.23</c:v>
                </c:pt>
                <c:pt idx="3">
                  <c:v>108.04</c:v>
                </c:pt>
                <c:pt idx="4">
                  <c:v>107.49</c:v>
                </c:pt>
              </c:numCache>
            </c:numRef>
          </c:val>
          <c:smooth val="0"/>
          <c:extLst xmlns:c16r2="http://schemas.microsoft.com/office/drawing/2015/06/chart">
            <c:ext xmlns:c16="http://schemas.microsoft.com/office/drawing/2014/chart" uri="{C3380CC4-5D6E-409C-BE32-E72D297353CC}">
              <c16:uniqueId val="{00000001-F9AC-4EE0-8F35-1723BAA52535}"/>
            </c:ext>
          </c:extLst>
        </c:ser>
        <c:dLbls>
          <c:showLegendKey val="0"/>
          <c:showVal val="0"/>
          <c:showCatName val="0"/>
          <c:showSerName val="0"/>
          <c:showPercent val="0"/>
          <c:showBubbleSize val="0"/>
        </c:dLbls>
        <c:marker val="1"/>
        <c:smooth val="0"/>
        <c:axId val="188955112"/>
        <c:axId val="188957464"/>
      </c:lineChart>
      <c:dateAx>
        <c:axId val="188955112"/>
        <c:scaling>
          <c:orientation val="minMax"/>
        </c:scaling>
        <c:delete val="1"/>
        <c:axPos val="b"/>
        <c:numFmt formatCode="&quot;R&quot;yy" sourceLinked="1"/>
        <c:majorTickMark val="none"/>
        <c:minorTickMark val="none"/>
        <c:tickLblPos val="none"/>
        <c:crossAx val="188957464"/>
        <c:crosses val="autoZero"/>
        <c:auto val="1"/>
        <c:lblOffset val="100"/>
        <c:baseTimeUnit val="years"/>
      </c:dateAx>
      <c:valAx>
        <c:axId val="1889574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8955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50.49</c:v>
                </c:pt>
                <c:pt idx="1">
                  <c:v>51</c:v>
                </c:pt>
                <c:pt idx="2">
                  <c:v>51.36</c:v>
                </c:pt>
                <c:pt idx="3">
                  <c:v>51.53</c:v>
                </c:pt>
                <c:pt idx="4">
                  <c:v>50.88</c:v>
                </c:pt>
              </c:numCache>
            </c:numRef>
          </c:val>
          <c:extLst xmlns:c16r2="http://schemas.microsoft.com/office/drawing/2015/06/chart">
            <c:ext xmlns:c16="http://schemas.microsoft.com/office/drawing/2014/chart" uri="{C3380CC4-5D6E-409C-BE32-E72D297353CC}">
              <c16:uniqueId val="{00000000-A050-4AAF-9A9F-B2BFCD8E698E}"/>
            </c:ext>
          </c:extLst>
        </c:ser>
        <c:dLbls>
          <c:showLegendKey val="0"/>
          <c:showVal val="0"/>
          <c:showCatName val="0"/>
          <c:showSerName val="0"/>
          <c:showPercent val="0"/>
          <c:showBubbleSize val="0"/>
        </c:dLbls>
        <c:gapWidth val="150"/>
        <c:axId val="188950800"/>
        <c:axId val="188951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48.17</c:v>
                </c:pt>
                <c:pt idx="1">
                  <c:v>48.83</c:v>
                </c:pt>
                <c:pt idx="2">
                  <c:v>49.96</c:v>
                </c:pt>
                <c:pt idx="3">
                  <c:v>50.82</c:v>
                </c:pt>
                <c:pt idx="4">
                  <c:v>51.82</c:v>
                </c:pt>
              </c:numCache>
            </c:numRef>
          </c:val>
          <c:smooth val="0"/>
          <c:extLst xmlns:c16r2="http://schemas.microsoft.com/office/drawing/2015/06/chart">
            <c:ext xmlns:c16="http://schemas.microsoft.com/office/drawing/2014/chart" uri="{C3380CC4-5D6E-409C-BE32-E72D297353CC}">
              <c16:uniqueId val="{00000001-A050-4AAF-9A9F-B2BFCD8E698E}"/>
            </c:ext>
          </c:extLst>
        </c:ser>
        <c:dLbls>
          <c:showLegendKey val="0"/>
          <c:showVal val="0"/>
          <c:showCatName val="0"/>
          <c:showSerName val="0"/>
          <c:showPercent val="0"/>
          <c:showBubbleSize val="0"/>
        </c:dLbls>
        <c:marker val="1"/>
        <c:smooth val="0"/>
        <c:axId val="188950800"/>
        <c:axId val="188951976"/>
      </c:lineChart>
      <c:dateAx>
        <c:axId val="188950800"/>
        <c:scaling>
          <c:orientation val="minMax"/>
        </c:scaling>
        <c:delete val="1"/>
        <c:axPos val="b"/>
        <c:numFmt formatCode="&quot;R&quot;yy" sourceLinked="1"/>
        <c:majorTickMark val="none"/>
        <c:minorTickMark val="none"/>
        <c:tickLblPos val="none"/>
        <c:crossAx val="188951976"/>
        <c:crosses val="autoZero"/>
        <c:auto val="1"/>
        <c:lblOffset val="100"/>
        <c:baseTimeUnit val="years"/>
      </c:dateAx>
      <c:valAx>
        <c:axId val="188951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95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23.44</c:v>
                </c:pt>
                <c:pt idx="1">
                  <c:v>27.04</c:v>
                </c:pt>
                <c:pt idx="2">
                  <c:v>29.96</c:v>
                </c:pt>
                <c:pt idx="3">
                  <c:v>32.28</c:v>
                </c:pt>
                <c:pt idx="4">
                  <c:v>34.14</c:v>
                </c:pt>
              </c:numCache>
            </c:numRef>
          </c:val>
          <c:extLst xmlns:c16r2="http://schemas.microsoft.com/office/drawing/2015/06/chart">
            <c:ext xmlns:c16="http://schemas.microsoft.com/office/drawing/2014/chart" uri="{C3380CC4-5D6E-409C-BE32-E72D297353CC}">
              <c16:uniqueId val="{00000000-CD77-4AC5-9400-EDFC96C85E95}"/>
            </c:ext>
          </c:extLst>
        </c:ser>
        <c:dLbls>
          <c:showLegendKey val="0"/>
          <c:showVal val="0"/>
          <c:showCatName val="0"/>
          <c:showSerName val="0"/>
          <c:showPercent val="0"/>
          <c:showBubbleSize val="0"/>
        </c:dLbls>
        <c:gapWidth val="150"/>
        <c:axId val="511436208"/>
        <c:axId val="511434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17.12</c:v>
                </c:pt>
                <c:pt idx="1">
                  <c:v>18.18</c:v>
                </c:pt>
                <c:pt idx="2">
                  <c:v>19.32</c:v>
                </c:pt>
                <c:pt idx="3">
                  <c:v>21.16</c:v>
                </c:pt>
                <c:pt idx="4">
                  <c:v>22.72</c:v>
                </c:pt>
              </c:numCache>
            </c:numRef>
          </c:val>
          <c:smooth val="0"/>
          <c:extLst xmlns:c16r2="http://schemas.microsoft.com/office/drawing/2015/06/chart">
            <c:ext xmlns:c16="http://schemas.microsoft.com/office/drawing/2014/chart" uri="{C3380CC4-5D6E-409C-BE32-E72D297353CC}">
              <c16:uniqueId val="{00000001-CD77-4AC5-9400-EDFC96C85E95}"/>
            </c:ext>
          </c:extLst>
        </c:ser>
        <c:dLbls>
          <c:showLegendKey val="0"/>
          <c:showVal val="0"/>
          <c:showCatName val="0"/>
          <c:showSerName val="0"/>
          <c:showPercent val="0"/>
          <c:showBubbleSize val="0"/>
        </c:dLbls>
        <c:marker val="1"/>
        <c:smooth val="0"/>
        <c:axId val="511436208"/>
        <c:axId val="511434640"/>
      </c:lineChart>
      <c:dateAx>
        <c:axId val="511436208"/>
        <c:scaling>
          <c:orientation val="minMax"/>
        </c:scaling>
        <c:delete val="1"/>
        <c:axPos val="b"/>
        <c:numFmt formatCode="&quot;R&quot;yy" sourceLinked="1"/>
        <c:majorTickMark val="none"/>
        <c:minorTickMark val="none"/>
        <c:tickLblPos val="none"/>
        <c:crossAx val="511434640"/>
        <c:crosses val="autoZero"/>
        <c:auto val="1"/>
        <c:lblOffset val="100"/>
        <c:baseTimeUnit val="years"/>
      </c:dateAx>
      <c:valAx>
        <c:axId val="51143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143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A00-44EC-A1F4-C8D0CC65E561}"/>
            </c:ext>
          </c:extLst>
        </c:ser>
        <c:dLbls>
          <c:showLegendKey val="0"/>
          <c:showVal val="0"/>
          <c:showCatName val="0"/>
          <c:showSerName val="0"/>
          <c:showPercent val="0"/>
          <c:showBubbleSize val="0"/>
        </c:dLbls>
        <c:gapWidth val="150"/>
        <c:axId val="511437776"/>
        <c:axId val="511434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c:v>
                </c:pt>
                <c:pt idx="1">
                  <c:v>4.34</c:v>
                </c:pt>
                <c:pt idx="2">
                  <c:v>4.6900000000000004</c:v>
                </c:pt>
                <c:pt idx="3">
                  <c:v>4.72</c:v>
                </c:pt>
                <c:pt idx="4">
                  <c:v>5.76</c:v>
                </c:pt>
              </c:numCache>
            </c:numRef>
          </c:val>
          <c:smooth val="0"/>
          <c:extLst xmlns:c16r2="http://schemas.microsoft.com/office/drawing/2015/06/chart">
            <c:ext xmlns:c16="http://schemas.microsoft.com/office/drawing/2014/chart" uri="{C3380CC4-5D6E-409C-BE32-E72D297353CC}">
              <c16:uniqueId val="{00000001-0A00-44EC-A1F4-C8D0CC65E561}"/>
            </c:ext>
          </c:extLst>
        </c:ser>
        <c:dLbls>
          <c:showLegendKey val="0"/>
          <c:showVal val="0"/>
          <c:showCatName val="0"/>
          <c:showSerName val="0"/>
          <c:showPercent val="0"/>
          <c:showBubbleSize val="0"/>
        </c:dLbls>
        <c:marker val="1"/>
        <c:smooth val="0"/>
        <c:axId val="511437776"/>
        <c:axId val="511434248"/>
      </c:lineChart>
      <c:dateAx>
        <c:axId val="511437776"/>
        <c:scaling>
          <c:orientation val="minMax"/>
        </c:scaling>
        <c:delete val="1"/>
        <c:axPos val="b"/>
        <c:numFmt formatCode="&quot;R&quot;yy" sourceLinked="1"/>
        <c:majorTickMark val="none"/>
        <c:minorTickMark val="none"/>
        <c:tickLblPos val="none"/>
        <c:crossAx val="511434248"/>
        <c:crosses val="autoZero"/>
        <c:auto val="1"/>
        <c:lblOffset val="100"/>
        <c:baseTimeUnit val="years"/>
      </c:dateAx>
      <c:valAx>
        <c:axId val="5114342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1143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836.22</c:v>
                </c:pt>
                <c:pt idx="1">
                  <c:v>749.02</c:v>
                </c:pt>
                <c:pt idx="2">
                  <c:v>788.49</c:v>
                </c:pt>
                <c:pt idx="3">
                  <c:v>774.29</c:v>
                </c:pt>
                <c:pt idx="4">
                  <c:v>844.49</c:v>
                </c:pt>
              </c:numCache>
            </c:numRef>
          </c:val>
          <c:extLst xmlns:c16r2="http://schemas.microsoft.com/office/drawing/2015/06/chart">
            <c:ext xmlns:c16="http://schemas.microsoft.com/office/drawing/2014/chart" uri="{C3380CC4-5D6E-409C-BE32-E72D297353CC}">
              <c16:uniqueId val="{00000000-9183-4F76-B13F-5A6582AEC882}"/>
            </c:ext>
          </c:extLst>
        </c:ser>
        <c:dLbls>
          <c:showLegendKey val="0"/>
          <c:showVal val="0"/>
          <c:showCatName val="0"/>
          <c:showSerName val="0"/>
          <c:showPercent val="0"/>
          <c:showBubbleSize val="0"/>
        </c:dLbls>
        <c:gapWidth val="150"/>
        <c:axId val="511439736"/>
        <c:axId val="511432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365.18</c:v>
                </c:pt>
                <c:pt idx="1">
                  <c:v>327.77</c:v>
                </c:pt>
                <c:pt idx="2">
                  <c:v>338.02</c:v>
                </c:pt>
                <c:pt idx="3">
                  <c:v>345.94</c:v>
                </c:pt>
                <c:pt idx="4">
                  <c:v>329.7</c:v>
                </c:pt>
              </c:numCache>
            </c:numRef>
          </c:val>
          <c:smooth val="0"/>
          <c:extLst xmlns:c16r2="http://schemas.microsoft.com/office/drawing/2015/06/chart">
            <c:ext xmlns:c16="http://schemas.microsoft.com/office/drawing/2014/chart" uri="{C3380CC4-5D6E-409C-BE32-E72D297353CC}">
              <c16:uniqueId val="{00000001-9183-4F76-B13F-5A6582AEC882}"/>
            </c:ext>
          </c:extLst>
        </c:ser>
        <c:dLbls>
          <c:showLegendKey val="0"/>
          <c:showVal val="0"/>
          <c:showCatName val="0"/>
          <c:showSerName val="0"/>
          <c:showPercent val="0"/>
          <c:showBubbleSize val="0"/>
        </c:dLbls>
        <c:marker val="1"/>
        <c:smooth val="0"/>
        <c:axId val="511439736"/>
        <c:axId val="511432288"/>
      </c:lineChart>
      <c:dateAx>
        <c:axId val="511439736"/>
        <c:scaling>
          <c:orientation val="minMax"/>
        </c:scaling>
        <c:delete val="1"/>
        <c:axPos val="b"/>
        <c:numFmt formatCode="&quot;R&quot;yy" sourceLinked="1"/>
        <c:majorTickMark val="none"/>
        <c:minorTickMark val="none"/>
        <c:tickLblPos val="none"/>
        <c:crossAx val="511432288"/>
        <c:crosses val="autoZero"/>
        <c:auto val="1"/>
        <c:lblOffset val="100"/>
        <c:baseTimeUnit val="years"/>
      </c:dateAx>
      <c:valAx>
        <c:axId val="511432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11439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1.48</c:v>
                </c:pt>
                <c:pt idx="1">
                  <c:v>1.23</c:v>
                </c:pt>
                <c:pt idx="2">
                  <c:v>2.0299999999999998</c:v>
                </c:pt>
                <c:pt idx="3">
                  <c:v>2.59</c:v>
                </c:pt>
                <c:pt idx="4">
                  <c:v>4.1500000000000004</c:v>
                </c:pt>
              </c:numCache>
            </c:numRef>
          </c:val>
          <c:extLst xmlns:c16r2="http://schemas.microsoft.com/office/drawing/2015/06/chart">
            <c:ext xmlns:c16="http://schemas.microsoft.com/office/drawing/2014/chart" uri="{C3380CC4-5D6E-409C-BE32-E72D297353CC}">
              <c16:uniqueId val="{00000000-4F29-46ED-9830-653274253667}"/>
            </c:ext>
          </c:extLst>
        </c:ser>
        <c:dLbls>
          <c:showLegendKey val="0"/>
          <c:showVal val="0"/>
          <c:showCatName val="0"/>
          <c:showSerName val="0"/>
          <c:showPercent val="0"/>
          <c:showBubbleSize val="0"/>
        </c:dLbls>
        <c:gapWidth val="150"/>
        <c:axId val="511435032"/>
        <c:axId val="511435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371.65</c:v>
                </c:pt>
                <c:pt idx="1">
                  <c:v>397.1</c:v>
                </c:pt>
                <c:pt idx="2">
                  <c:v>379.91</c:v>
                </c:pt>
                <c:pt idx="3">
                  <c:v>386.61</c:v>
                </c:pt>
                <c:pt idx="4">
                  <c:v>381.56</c:v>
                </c:pt>
              </c:numCache>
            </c:numRef>
          </c:val>
          <c:smooth val="0"/>
          <c:extLst xmlns:c16r2="http://schemas.microsoft.com/office/drawing/2015/06/chart">
            <c:ext xmlns:c16="http://schemas.microsoft.com/office/drawing/2014/chart" uri="{C3380CC4-5D6E-409C-BE32-E72D297353CC}">
              <c16:uniqueId val="{00000001-4F29-46ED-9830-653274253667}"/>
            </c:ext>
          </c:extLst>
        </c:ser>
        <c:dLbls>
          <c:showLegendKey val="0"/>
          <c:showVal val="0"/>
          <c:showCatName val="0"/>
          <c:showSerName val="0"/>
          <c:showPercent val="0"/>
          <c:showBubbleSize val="0"/>
        </c:dLbls>
        <c:marker val="1"/>
        <c:smooth val="0"/>
        <c:axId val="511435032"/>
        <c:axId val="511435424"/>
      </c:lineChart>
      <c:dateAx>
        <c:axId val="511435032"/>
        <c:scaling>
          <c:orientation val="minMax"/>
        </c:scaling>
        <c:delete val="1"/>
        <c:axPos val="b"/>
        <c:numFmt formatCode="&quot;R&quot;yy" sourceLinked="1"/>
        <c:majorTickMark val="none"/>
        <c:minorTickMark val="none"/>
        <c:tickLblPos val="none"/>
        <c:crossAx val="511435424"/>
        <c:crosses val="autoZero"/>
        <c:auto val="1"/>
        <c:lblOffset val="100"/>
        <c:baseTimeUnit val="years"/>
      </c:dateAx>
      <c:valAx>
        <c:axId val="511435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11435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117.16</c:v>
                </c:pt>
                <c:pt idx="1">
                  <c:v>102.9</c:v>
                </c:pt>
                <c:pt idx="2">
                  <c:v>110.84</c:v>
                </c:pt>
                <c:pt idx="3">
                  <c:v>98.48</c:v>
                </c:pt>
                <c:pt idx="4">
                  <c:v>87.98</c:v>
                </c:pt>
              </c:numCache>
            </c:numRef>
          </c:val>
          <c:extLst xmlns:c16r2="http://schemas.microsoft.com/office/drawing/2015/06/chart">
            <c:ext xmlns:c16="http://schemas.microsoft.com/office/drawing/2014/chart" uri="{C3380CC4-5D6E-409C-BE32-E72D297353CC}">
              <c16:uniqueId val="{00000000-C9AE-49F4-A553-F018EC7552FF}"/>
            </c:ext>
          </c:extLst>
        </c:ser>
        <c:dLbls>
          <c:showLegendKey val="0"/>
          <c:showVal val="0"/>
          <c:showCatName val="0"/>
          <c:showSerName val="0"/>
          <c:showPercent val="0"/>
          <c:showBubbleSize val="0"/>
        </c:dLbls>
        <c:gapWidth val="150"/>
        <c:axId val="512260048"/>
        <c:axId val="512263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98.77</c:v>
                </c:pt>
                <c:pt idx="1">
                  <c:v>95.79</c:v>
                </c:pt>
                <c:pt idx="2">
                  <c:v>98.3</c:v>
                </c:pt>
                <c:pt idx="3">
                  <c:v>93.82</c:v>
                </c:pt>
                <c:pt idx="4">
                  <c:v>95.04</c:v>
                </c:pt>
              </c:numCache>
            </c:numRef>
          </c:val>
          <c:smooth val="0"/>
          <c:extLst xmlns:c16r2="http://schemas.microsoft.com/office/drawing/2015/06/chart">
            <c:ext xmlns:c16="http://schemas.microsoft.com/office/drawing/2014/chart" uri="{C3380CC4-5D6E-409C-BE32-E72D297353CC}">
              <c16:uniqueId val="{00000001-C9AE-49F4-A553-F018EC7552FF}"/>
            </c:ext>
          </c:extLst>
        </c:ser>
        <c:dLbls>
          <c:showLegendKey val="0"/>
          <c:showVal val="0"/>
          <c:showCatName val="0"/>
          <c:showSerName val="0"/>
          <c:showPercent val="0"/>
          <c:showBubbleSize val="0"/>
        </c:dLbls>
        <c:marker val="1"/>
        <c:smooth val="0"/>
        <c:axId val="512260048"/>
        <c:axId val="512263968"/>
      </c:lineChart>
      <c:dateAx>
        <c:axId val="512260048"/>
        <c:scaling>
          <c:orientation val="minMax"/>
        </c:scaling>
        <c:delete val="1"/>
        <c:axPos val="b"/>
        <c:numFmt formatCode="&quot;R&quot;yy" sourceLinked="1"/>
        <c:majorTickMark val="none"/>
        <c:minorTickMark val="none"/>
        <c:tickLblPos val="none"/>
        <c:crossAx val="512263968"/>
        <c:crosses val="autoZero"/>
        <c:auto val="1"/>
        <c:lblOffset val="100"/>
        <c:baseTimeUnit val="years"/>
      </c:dateAx>
      <c:valAx>
        <c:axId val="51226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226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154.41</c:v>
                </c:pt>
                <c:pt idx="1">
                  <c:v>164.19</c:v>
                </c:pt>
                <c:pt idx="2">
                  <c:v>158.54</c:v>
                </c:pt>
                <c:pt idx="3">
                  <c:v>161.87</c:v>
                </c:pt>
                <c:pt idx="4">
                  <c:v>168.65</c:v>
                </c:pt>
              </c:numCache>
            </c:numRef>
          </c:val>
          <c:extLst xmlns:c16r2="http://schemas.microsoft.com/office/drawing/2015/06/chart">
            <c:ext xmlns:c16="http://schemas.microsoft.com/office/drawing/2014/chart" uri="{C3380CC4-5D6E-409C-BE32-E72D297353CC}">
              <c16:uniqueId val="{00000000-BCD5-4597-8150-551FCF16C167}"/>
            </c:ext>
          </c:extLst>
        </c:ser>
        <c:dLbls>
          <c:showLegendKey val="0"/>
          <c:showVal val="0"/>
          <c:showCatName val="0"/>
          <c:showSerName val="0"/>
          <c:showPercent val="0"/>
          <c:showBubbleSize val="0"/>
        </c:dLbls>
        <c:gapWidth val="150"/>
        <c:axId val="512258872"/>
        <c:axId val="512259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173.67</c:v>
                </c:pt>
                <c:pt idx="1">
                  <c:v>171.13</c:v>
                </c:pt>
                <c:pt idx="2">
                  <c:v>173.7</c:v>
                </c:pt>
                <c:pt idx="3">
                  <c:v>178.94</c:v>
                </c:pt>
                <c:pt idx="4">
                  <c:v>180.19</c:v>
                </c:pt>
              </c:numCache>
            </c:numRef>
          </c:val>
          <c:smooth val="0"/>
          <c:extLst xmlns:c16r2="http://schemas.microsoft.com/office/drawing/2015/06/chart">
            <c:ext xmlns:c16="http://schemas.microsoft.com/office/drawing/2014/chart" uri="{C3380CC4-5D6E-409C-BE32-E72D297353CC}">
              <c16:uniqueId val="{00000001-BCD5-4597-8150-551FCF16C167}"/>
            </c:ext>
          </c:extLst>
        </c:ser>
        <c:dLbls>
          <c:showLegendKey val="0"/>
          <c:showVal val="0"/>
          <c:showCatName val="0"/>
          <c:showSerName val="0"/>
          <c:showPercent val="0"/>
          <c:showBubbleSize val="0"/>
        </c:dLbls>
        <c:marker val="1"/>
        <c:smooth val="0"/>
        <c:axId val="512258872"/>
        <c:axId val="512259264"/>
      </c:lineChart>
      <c:dateAx>
        <c:axId val="512258872"/>
        <c:scaling>
          <c:orientation val="minMax"/>
        </c:scaling>
        <c:delete val="1"/>
        <c:axPos val="b"/>
        <c:numFmt formatCode="&quot;R&quot;yy" sourceLinked="1"/>
        <c:majorTickMark val="none"/>
        <c:minorTickMark val="none"/>
        <c:tickLblPos val="none"/>
        <c:crossAx val="512259264"/>
        <c:crosses val="autoZero"/>
        <c:auto val="1"/>
        <c:lblOffset val="100"/>
        <c:baseTimeUnit val="years"/>
      </c:dateAx>
      <c:valAx>
        <c:axId val="51225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2258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X4"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沖縄県　読谷村</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8" t="s">
        <v>1</v>
      </c>
      <c r="C7" s="59"/>
      <c r="D7" s="59"/>
      <c r="E7" s="59"/>
      <c r="F7" s="59"/>
      <c r="G7" s="59"/>
      <c r="H7" s="59"/>
      <c r="I7" s="58" t="s">
        <v>2</v>
      </c>
      <c r="J7" s="59"/>
      <c r="K7" s="59"/>
      <c r="L7" s="59"/>
      <c r="M7" s="59"/>
      <c r="N7" s="59"/>
      <c r="O7" s="60"/>
      <c r="P7" s="61" t="s">
        <v>3</v>
      </c>
      <c r="Q7" s="61"/>
      <c r="R7" s="61"/>
      <c r="S7" s="61"/>
      <c r="T7" s="61"/>
      <c r="U7" s="61"/>
      <c r="V7" s="61"/>
      <c r="W7" s="61" t="s">
        <v>4</v>
      </c>
      <c r="X7" s="61"/>
      <c r="Y7" s="61"/>
      <c r="Z7" s="61"/>
      <c r="AA7" s="61"/>
      <c r="AB7" s="61"/>
      <c r="AC7" s="61"/>
      <c r="AD7" s="61" t="s">
        <v>5</v>
      </c>
      <c r="AE7" s="61"/>
      <c r="AF7" s="61"/>
      <c r="AG7" s="61"/>
      <c r="AH7" s="61"/>
      <c r="AI7" s="61"/>
      <c r="AJ7" s="61"/>
      <c r="AK7" s="2"/>
      <c r="AL7" s="61" t="s">
        <v>6</v>
      </c>
      <c r="AM7" s="61"/>
      <c r="AN7" s="61"/>
      <c r="AO7" s="61"/>
      <c r="AP7" s="61"/>
      <c r="AQ7" s="61"/>
      <c r="AR7" s="61"/>
      <c r="AS7" s="61"/>
      <c r="AT7" s="58" t="s">
        <v>7</v>
      </c>
      <c r="AU7" s="59"/>
      <c r="AV7" s="59"/>
      <c r="AW7" s="59"/>
      <c r="AX7" s="59"/>
      <c r="AY7" s="59"/>
      <c r="AZ7" s="59"/>
      <c r="BA7" s="59"/>
      <c r="BB7" s="61" t="s">
        <v>8</v>
      </c>
      <c r="BC7" s="61"/>
      <c r="BD7" s="61"/>
      <c r="BE7" s="61"/>
      <c r="BF7" s="61"/>
      <c r="BG7" s="61"/>
      <c r="BH7" s="61"/>
      <c r="BI7" s="61"/>
      <c r="BJ7" s="3"/>
      <c r="BK7" s="3"/>
      <c r="BL7" s="66" t="s">
        <v>9</v>
      </c>
      <c r="BM7" s="67"/>
      <c r="BN7" s="67"/>
      <c r="BO7" s="67"/>
      <c r="BP7" s="67"/>
      <c r="BQ7" s="67"/>
      <c r="BR7" s="67"/>
      <c r="BS7" s="67"/>
      <c r="BT7" s="67"/>
      <c r="BU7" s="67"/>
      <c r="BV7" s="67"/>
      <c r="BW7" s="67"/>
      <c r="BX7" s="67"/>
      <c r="BY7" s="68"/>
    </row>
    <row r="8" spans="1:78" ht="18.75" customHeight="1" x14ac:dyDescent="0.15">
      <c r="A8" s="2"/>
      <c r="B8" s="69" t="str">
        <f>データ!$I$6</f>
        <v>法適用</v>
      </c>
      <c r="C8" s="70"/>
      <c r="D8" s="70"/>
      <c r="E8" s="70"/>
      <c r="F8" s="70"/>
      <c r="G8" s="70"/>
      <c r="H8" s="70"/>
      <c r="I8" s="69" t="str">
        <f>データ!$J$6</f>
        <v>水道事業</v>
      </c>
      <c r="J8" s="70"/>
      <c r="K8" s="70"/>
      <c r="L8" s="70"/>
      <c r="M8" s="70"/>
      <c r="N8" s="70"/>
      <c r="O8" s="71"/>
      <c r="P8" s="72" t="str">
        <f>データ!$K$6</f>
        <v>末端給水事業</v>
      </c>
      <c r="Q8" s="72"/>
      <c r="R8" s="72"/>
      <c r="S8" s="72"/>
      <c r="T8" s="72"/>
      <c r="U8" s="72"/>
      <c r="V8" s="72"/>
      <c r="W8" s="72" t="str">
        <f>データ!$L$6</f>
        <v>A5</v>
      </c>
      <c r="X8" s="72"/>
      <c r="Y8" s="72"/>
      <c r="Z8" s="72"/>
      <c r="AA8" s="72"/>
      <c r="AB8" s="72"/>
      <c r="AC8" s="72"/>
      <c r="AD8" s="72" t="str">
        <f>データ!$M$6</f>
        <v>非設置</v>
      </c>
      <c r="AE8" s="72"/>
      <c r="AF8" s="72"/>
      <c r="AG8" s="72"/>
      <c r="AH8" s="72"/>
      <c r="AI8" s="72"/>
      <c r="AJ8" s="72"/>
      <c r="AK8" s="2"/>
      <c r="AL8" s="55">
        <f>データ!$R$6</f>
        <v>42060</v>
      </c>
      <c r="AM8" s="55"/>
      <c r="AN8" s="55"/>
      <c r="AO8" s="55"/>
      <c r="AP8" s="55"/>
      <c r="AQ8" s="55"/>
      <c r="AR8" s="55"/>
      <c r="AS8" s="55"/>
      <c r="AT8" s="52">
        <f>データ!$S$6</f>
        <v>35.28</v>
      </c>
      <c r="AU8" s="53"/>
      <c r="AV8" s="53"/>
      <c r="AW8" s="53"/>
      <c r="AX8" s="53"/>
      <c r="AY8" s="53"/>
      <c r="AZ8" s="53"/>
      <c r="BA8" s="53"/>
      <c r="BB8" s="42">
        <f>データ!$T$6</f>
        <v>1192.18</v>
      </c>
      <c r="BC8" s="42"/>
      <c r="BD8" s="42"/>
      <c r="BE8" s="42"/>
      <c r="BF8" s="42"/>
      <c r="BG8" s="42"/>
      <c r="BH8" s="42"/>
      <c r="BI8" s="42"/>
      <c r="BJ8" s="3"/>
      <c r="BK8" s="3"/>
      <c r="BL8" s="73" t="s">
        <v>10</v>
      </c>
      <c r="BM8" s="74"/>
      <c r="BN8" s="56" t="s">
        <v>11</v>
      </c>
      <c r="BO8" s="56"/>
      <c r="BP8" s="56"/>
      <c r="BQ8" s="56"/>
      <c r="BR8" s="56"/>
      <c r="BS8" s="56"/>
      <c r="BT8" s="56"/>
      <c r="BU8" s="56"/>
      <c r="BV8" s="56"/>
      <c r="BW8" s="56"/>
      <c r="BX8" s="56"/>
      <c r="BY8" s="57"/>
    </row>
    <row r="9" spans="1:78" ht="18.75" customHeight="1" x14ac:dyDescent="0.15">
      <c r="A9" s="2"/>
      <c r="B9" s="58" t="s">
        <v>12</v>
      </c>
      <c r="C9" s="59"/>
      <c r="D9" s="59"/>
      <c r="E9" s="59"/>
      <c r="F9" s="59"/>
      <c r="G9" s="59"/>
      <c r="H9" s="59"/>
      <c r="I9" s="58" t="s">
        <v>13</v>
      </c>
      <c r="J9" s="59"/>
      <c r="K9" s="59"/>
      <c r="L9" s="59"/>
      <c r="M9" s="59"/>
      <c r="N9" s="59"/>
      <c r="O9" s="60"/>
      <c r="P9" s="61" t="s">
        <v>14</v>
      </c>
      <c r="Q9" s="61"/>
      <c r="R9" s="61"/>
      <c r="S9" s="61"/>
      <c r="T9" s="61"/>
      <c r="U9" s="61"/>
      <c r="V9" s="61"/>
      <c r="W9" s="61" t="s">
        <v>15</v>
      </c>
      <c r="X9" s="61"/>
      <c r="Y9" s="61"/>
      <c r="Z9" s="61"/>
      <c r="AA9" s="61"/>
      <c r="AB9" s="61"/>
      <c r="AC9" s="61"/>
      <c r="AD9" s="2"/>
      <c r="AE9" s="2"/>
      <c r="AF9" s="2"/>
      <c r="AG9" s="2"/>
      <c r="AH9" s="2"/>
      <c r="AI9" s="2"/>
      <c r="AJ9" s="2"/>
      <c r="AK9" s="2"/>
      <c r="AL9" s="61" t="s">
        <v>16</v>
      </c>
      <c r="AM9" s="61"/>
      <c r="AN9" s="61"/>
      <c r="AO9" s="61"/>
      <c r="AP9" s="61"/>
      <c r="AQ9" s="61"/>
      <c r="AR9" s="61"/>
      <c r="AS9" s="61"/>
      <c r="AT9" s="58" t="s">
        <v>17</v>
      </c>
      <c r="AU9" s="59"/>
      <c r="AV9" s="59"/>
      <c r="AW9" s="59"/>
      <c r="AX9" s="59"/>
      <c r="AY9" s="59"/>
      <c r="AZ9" s="59"/>
      <c r="BA9" s="59"/>
      <c r="BB9" s="61" t="s">
        <v>18</v>
      </c>
      <c r="BC9" s="61"/>
      <c r="BD9" s="61"/>
      <c r="BE9" s="61"/>
      <c r="BF9" s="61"/>
      <c r="BG9" s="61"/>
      <c r="BH9" s="61"/>
      <c r="BI9" s="61"/>
      <c r="BJ9" s="3"/>
      <c r="BK9" s="3"/>
      <c r="BL9" s="62" t="s">
        <v>19</v>
      </c>
      <c r="BM9" s="63"/>
      <c r="BN9" s="64" t="s">
        <v>20</v>
      </c>
      <c r="BO9" s="64"/>
      <c r="BP9" s="64"/>
      <c r="BQ9" s="64"/>
      <c r="BR9" s="64"/>
      <c r="BS9" s="64"/>
      <c r="BT9" s="64"/>
      <c r="BU9" s="64"/>
      <c r="BV9" s="64"/>
      <c r="BW9" s="64"/>
      <c r="BX9" s="64"/>
      <c r="BY9" s="65"/>
    </row>
    <row r="10" spans="1:78" ht="18.75" customHeight="1" x14ac:dyDescent="0.15">
      <c r="A10" s="2"/>
      <c r="B10" s="52" t="str">
        <f>データ!$N$6</f>
        <v>-</v>
      </c>
      <c r="C10" s="53"/>
      <c r="D10" s="53"/>
      <c r="E10" s="53"/>
      <c r="F10" s="53"/>
      <c r="G10" s="53"/>
      <c r="H10" s="53"/>
      <c r="I10" s="52">
        <f>データ!$O$6</f>
        <v>95.98</v>
      </c>
      <c r="J10" s="53"/>
      <c r="K10" s="53"/>
      <c r="L10" s="53"/>
      <c r="M10" s="53"/>
      <c r="N10" s="53"/>
      <c r="O10" s="54"/>
      <c r="P10" s="42">
        <f>データ!$P$6</f>
        <v>99.98</v>
      </c>
      <c r="Q10" s="42"/>
      <c r="R10" s="42"/>
      <c r="S10" s="42"/>
      <c r="T10" s="42"/>
      <c r="U10" s="42"/>
      <c r="V10" s="42"/>
      <c r="W10" s="55">
        <f>データ!$Q$6</f>
        <v>3304</v>
      </c>
      <c r="X10" s="55"/>
      <c r="Y10" s="55"/>
      <c r="Z10" s="55"/>
      <c r="AA10" s="55"/>
      <c r="AB10" s="55"/>
      <c r="AC10" s="55"/>
      <c r="AD10" s="2"/>
      <c r="AE10" s="2"/>
      <c r="AF10" s="2"/>
      <c r="AG10" s="2"/>
      <c r="AH10" s="2"/>
      <c r="AI10" s="2"/>
      <c r="AJ10" s="2"/>
      <c r="AK10" s="2"/>
      <c r="AL10" s="55">
        <f>データ!$U$6</f>
        <v>42015</v>
      </c>
      <c r="AM10" s="55"/>
      <c r="AN10" s="55"/>
      <c r="AO10" s="55"/>
      <c r="AP10" s="55"/>
      <c r="AQ10" s="55"/>
      <c r="AR10" s="55"/>
      <c r="AS10" s="55"/>
      <c r="AT10" s="52">
        <f>データ!$V$6</f>
        <v>35.28</v>
      </c>
      <c r="AU10" s="53"/>
      <c r="AV10" s="53"/>
      <c r="AW10" s="53"/>
      <c r="AX10" s="53"/>
      <c r="AY10" s="53"/>
      <c r="AZ10" s="53"/>
      <c r="BA10" s="53"/>
      <c r="BB10" s="42">
        <f>データ!$W$6</f>
        <v>1190.9000000000001</v>
      </c>
      <c r="BC10" s="42"/>
      <c r="BD10" s="42"/>
      <c r="BE10" s="42"/>
      <c r="BF10" s="42"/>
      <c r="BG10" s="42"/>
      <c r="BH10" s="42"/>
      <c r="BI10" s="42"/>
      <c r="BJ10" s="2"/>
      <c r="BK10" s="2"/>
      <c r="BL10" s="43" t="s">
        <v>21</v>
      </c>
      <c r="BM10" s="44"/>
      <c r="BN10" s="45" t="s">
        <v>22</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23</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24</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3" t="s">
        <v>25</v>
      </c>
      <c r="BM14" s="34"/>
      <c r="BN14" s="34"/>
      <c r="BO14" s="34"/>
      <c r="BP14" s="34"/>
      <c r="BQ14" s="34"/>
      <c r="BR14" s="34"/>
      <c r="BS14" s="34"/>
      <c r="BT14" s="34"/>
      <c r="BU14" s="34"/>
      <c r="BV14" s="34"/>
      <c r="BW14" s="34"/>
      <c r="BX14" s="34"/>
      <c r="BY14" s="34"/>
      <c r="BZ14" s="35"/>
    </row>
    <row r="15" spans="1:78" ht="13.5" customHeight="1" x14ac:dyDescent="0.15">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111</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0"/>
      <c r="BM44" s="31"/>
      <c r="BN44" s="31"/>
      <c r="BO44" s="31"/>
      <c r="BP44" s="31"/>
      <c r="BQ44" s="31"/>
      <c r="BR44" s="31"/>
      <c r="BS44" s="31"/>
      <c r="BT44" s="31"/>
      <c r="BU44" s="31"/>
      <c r="BV44" s="31"/>
      <c r="BW44" s="31"/>
      <c r="BX44" s="31"/>
      <c r="BY44" s="31"/>
      <c r="BZ44" s="3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6" t="s">
        <v>112</v>
      </c>
      <c r="BM47" s="87"/>
      <c r="BN47" s="87"/>
      <c r="BO47" s="87"/>
      <c r="BP47" s="87"/>
      <c r="BQ47" s="87"/>
      <c r="BR47" s="87"/>
      <c r="BS47" s="87"/>
      <c r="BT47" s="87"/>
      <c r="BU47" s="87"/>
      <c r="BV47" s="87"/>
      <c r="BW47" s="87"/>
      <c r="BX47" s="87"/>
      <c r="BY47" s="87"/>
      <c r="BZ47" s="8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6"/>
      <c r="BM48" s="87"/>
      <c r="BN48" s="87"/>
      <c r="BO48" s="87"/>
      <c r="BP48" s="87"/>
      <c r="BQ48" s="87"/>
      <c r="BR48" s="87"/>
      <c r="BS48" s="87"/>
      <c r="BT48" s="87"/>
      <c r="BU48" s="87"/>
      <c r="BV48" s="87"/>
      <c r="BW48" s="87"/>
      <c r="BX48" s="87"/>
      <c r="BY48" s="87"/>
      <c r="BZ48" s="8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6"/>
      <c r="BM49" s="87"/>
      <c r="BN49" s="87"/>
      <c r="BO49" s="87"/>
      <c r="BP49" s="87"/>
      <c r="BQ49" s="87"/>
      <c r="BR49" s="87"/>
      <c r="BS49" s="87"/>
      <c r="BT49" s="87"/>
      <c r="BU49" s="87"/>
      <c r="BV49" s="87"/>
      <c r="BW49" s="87"/>
      <c r="BX49" s="87"/>
      <c r="BY49" s="87"/>
      <c r="BZ49" s="8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6"/>
      <c r="BM50" s="87"/>
      <c r="BN50" s="87"/>
      <c r="BO50" s="87"/>
      <c r="BP50" s="87"/>
      <c r="BQ50" s="87"/>
      <c r="BR50" s="87"/>
      <c r="BS50" s="87"/>
      <c r="BT50" s="87"/>
      <c r="BU50" s="87"/>
      <c r="BV50" s="87"/>
      <c r="BW50" s="87"/>
      <c r="BX50" s="87"/>
      <c r="BY50" s="87"/>
      <c r="BZ50" s="8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6"/>
      <c r="BM51" s="87"/>
      <c r="BN51" s="87"/>
      <c r="BO51" s="87"/>
      <c r="BP51" s="87"/>
      <c r="BQ51" s="87"/>
      <c r="BR51" s="87"/>
      <c r="BS51" s="87"/>
      <c r="BT51" s="87"/>
      <c r="BU51" s="87"/>
      <c r="BV51" s="87"/>
      <c r="BW51" s="87"/>
      <c r="BX51" s="87"/>
      <c r="BY51" s="87"/>
      <c r="BZ51" s="8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6"/>
      <c r="BM52" s="87"/>
      <c r="BN52" s="87"/>
      <c r="BO52" s="87"/>
      <c r="BP52" s="87"/>
      <c r="BQ52" s="87"/>
      <c r="BR52" s="87"/>
      <c r="BS52" s="87"/>
      <c r="BT52" s="87"/>
      <c r="BU52" s="87"/>
      <c r="BV52" s="87"/>
      <c r="BW52" s="87"/>
      <c r="BX52" s="87"/>
      <c r="BY52" s="87"/>
      <c r="BZ52" s="8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6"/>
      <c r="BM53" s="87"/>
      <c r="BN53" s="87"/>
      <c r="BO53" s="87"/>
      <c r="BP53" s="87"/>
      <c r="BQ53" s="87"/>
      <c r="BR53" s="87"/>
      <c r="BS53" s="87"/>
      <c r="BT53" s="87"/>
      <c r="BU53" s="87"/>
      <c r="BV53" s="87"/>
      <c r="BW53" s="87"/>
      <c r="BX53" s="87"/>
      <c r="BY53" s="87"/>
      <c r="BZ53" s="8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6"/>
      <c r="BM54" s="87"/>
      <c r="BN54" s="87"/>
      <c r="BO54" s="87"/>
      <c r="BP54" s="87"/>
      <c r="BQ54" s="87"/>
      <c r="BR54" s="87"/>
      <c r="BS54" s="87"/>
      <c r="BT54" s="87"/>
      <c r="BU54" s="87"/>
      <c r="BV54" s="87"/>
      <c r="BW54" s="87"/>
      <c r="BX54" s="87"/>
      <c r="BY54" s="87"/>
      <c r="BZ54" s="8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6"/>
      <c r="BM55" s="87"/>
      <c r="BN55" s="87"/>
      <c r="BO55" s="87"/>
      <c r="BP55" s="87"/>
      <c r="BQ55" s="87"/>
      <c r="BR55" s="87"/>
      <c r="BS55" s="87"/>
      <c r="BT55" s="87"/>
      <c r="BU55" s="87"/>
      <c r="BV55" s="87"/>
      <c r="BW55" s="87"/>
      <c r="BX55" s="87"/>
      <c r="BY55" s="87"/>
      <c r="BZ55" s="8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6"/>
      <c r="BM56" s="87"/>
      <c r="BN56" s="87"/>
      <c r="BO56" s="87"/>
      <c r="BP56" s="87"/>
      <c r="BQ56" s="87"/>
      <c r="BR56" s="87"/>
      <c r="BS56" s="87"/>
      <c r="BT56" s="87"/>
      <c r="BU56" s="87"/>
      <c r="BV56" s="87"/>
      <c r="BW56" s="87"/>
      <c r="BX56" s="87"/>
      <c r="BY56" s="87"/>
      <c r="BZ56" s="8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6"/>
      <c r="BM57" s="87"/>
      <c r="BN57" s="87"/>
      <c r="BO57" s="87"/>
      <c r="BP57" s="87"/>
      <c r="BQ57" s="87"/>
      <c r="BR57" s="87"/>
      <c r="BS57" s="87"/>
      <c r="BT57" s="87"/>
      <c r="BU57" s="87"/>
      <c r="BV57" s="87"/>
      <c r="BW57" s="87"/>
      <c r="BX57" s="87"/>
      <c r="BY57" s="87"/>
      <c r="BZ57" s="8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6"/>
      <c r="BM58" s="87"/>
      <c r="BN58" s="87"/>
      <c r="BO58" s="87"/>
      <c r="BP58" s="87"/>
      <c r="BQ58" s="87"/>
      <c r="BR58" s="87"/>
      <c r="BS58" s="87"/>
      <c r="BT58" s="87"/>
      <c r="BU58" s="87"/>
      <c r="BV58" s="87"/>
      <c r="BW58" s="87"/>
      <c r="BX58" s="87"/>
      <c r="BY58" s="87"/>
      <c r="BZ58" s="8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6"/>
      <c r="BM59" s="87"/>
      <c r="BN59" s="87"/>
      <c r="BO59" s="87"/>
      <c r="BP59" s="87"/>
      <c r="BQ59" s="87"/>
      <c r="BR59" s="87"/>
      <c r="BS59" s="87"/>
      <c r="BT59" s="87"/>
      <c r="BU59" s="87"/>
      <c r="BV59" s="87"/>
      <c r="BW59" s="87"/>
      <c r="BX59" s="87"/>
      <c r="BY59" s="87"/>
      <c r="BZ59" s="88"/>
    </row>
    <row r="60" spans="1:78" ht="13.5" customHeight="1" x14ac:dyDescent="0.15">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86"/>
      <c r="BM60" s="87"/>
      <c r="BN60" s="87"/>
      <c r="BO60" s="87"/>
      <c r="BP60" s="87"/>
      <c r="BQ60" s="87"/>
      <c r="BR60" s="87"/>
      <c r="BS60" s="87"/>
      <c r="BT60" s="87"/>
      <c r="BU60" s="87"/>
      <c r="BV60" s="87"/>
      <c r="BW60" s="87"/>
      <c r="BX60" s="87"/>
      <c r="BY60" s="87"/>
      <c r="BZ60" s="88"/>
    </row>
    <row r="61" spans="1:78" ht="13.5" customHeight="1" x14ac:dyDescent="0.15">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86"/>
      <c r="BM61" s="87"/>
      <c r="BN61" s="87"/>
      <c r="BO61" s="87"/>
      <c r="BP61" s="87"/>
      <c r="BQ61" s="87"/>
      <c r="BR61" s="87"/>
      <c r="BS61" s="87"/>
      <c r="BT61" s="87"/>
      <c r="BU61" s="87"/>
      <c r="BV61" s="87"/>
      <c r="BW61" s="87"/>
      <c r="BX61" s="87"/>
      <c r="BY61" s="87"/>
      <c r="BZ61" s="8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6"/>
      <c r="BM62" s="87"/>
      <c r="BN62" s="87"/>
      <c r="BO62" s="87"/>
      <c r="BP62" s="87"/>
      <c r="BQ62" s="87"/>
      <c r="BR62" s="87"/>
      <c r="BS62" s="87"/>
      <c r="BT62" s="87"/>
      <c r="BU62" s="87"/>
      <c r="BV62" s="87"/>
      <c r="BW62" s="87"/>
      <c r="BX62" s="87"/>
      <c r="BY62" s="87"/>
      <c r="BZ62" s="8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6"/>
      <c r="BM63" s="87"/>
      <c r="BN63" s="87"/>
      <c r="BO63" s="87"/>
      <c r="BP63" s="87"/>
      <c r="BQ63" s="87"/>
      <c r="BR63" s="87"/>
      <c r="BS63" s="87"/>
      <c r="BT63" s="87"/>
      <c r="BU63" s="87"/>
      <c r="BV63" s="87"/>
      <c r="BW63" s="87"/>
      <c r="BX63" s="87"/>
      <c r="BY63" s="87"/>
      <c r="BZ63" s="8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6" t="s">
        <v>113</v>
      </c>
      <c r="BM66" s="87"/>
      <c r="BN66" s="87"/>
      <c r="BO66" s="87"/>
      <c r="BP66" s="87"/>
      <c r="BQ66" s="87"/>
      <c r="BR66" s="87"/>
      <c r="BS66" s="87"/>
      <c r="BT66" s="87"/>
      <c r="BU66" s="87"/>
      <c r="BV66" s="87"/>
      <c r="BW66" s="87"/>
      <c r="BX66" s="87"/>
      <c r="BY66" s="87"/>
      <c r="BZ66" s="8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6"/>
      <c r="BM67" s="87"/>
      <c r="BN67" s="87"/>
      <c r="BO67" s="87"/>
      <c r="BP67" s="87"/>
      <c r="BQ67" s="87"/>
      <c r="BR67" s="87"/>
      <c r="BS67" s="87"/>
      <c r="BT67" s="87"/>
      <c r="BU67" s="87"/>
      <c r="BV67" s="87"/>
      <c r="BW67" s="87"/>
      <c r="BX67" s="87"/>
      <c r="BY67" s="87"/>
      <c r="BZ67" s="8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6"/>
      <c r="BM68" s="87"/>
      <c r="BN68" s="87"/>
      <c r="BO68" s="87"/>
      <c r="BP68" s="87"/>
      <c r="BQ68" s="87"/>
      <c r="BR68" s="87"/>
      <c r="BS68" s="87"/>
      <c r="BT68" s="87"/>
      <c r="BU68" s="87"/>
      <c r="BV68" s="87"/>
      <c r="BW68" s="87"/>
      <c r="BX68" s="87"/>
      <c r="BY68" s="87"/>
      <c r="BZ68" s="8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6"/>
      <c r="BM69" s="87"/>
      <c r="BN69" s="87"/>
      <c r="BO69" s="87"/>
      <c r="BP69" s="87"/>
      <c r="BQ69" s="87"/>
      <c r="BR69" s="87"/>
      <c r="BS69" s="87"/>
      <c r="BT69" s="87"/>
      <c r="BU69" s="87"/>
      <c r="BV69" s="87"/>
      <c r="BW69" s="87"/>
      <c r="BX69" s="87"/>
      <c r="BY69" s="87"/>
      <c r="BZ69" s="8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6"/>
      <c r="BM70" s="87"/>
      <c r="BN70" s="87"/>
      <c r="BO70" s="87"/>
      <c r="BP70" s="87"/>
      <c r="BQ70" s="87"/>
      <c r="BR70" s="87"/>
      <c r="BS70" s="87"/>
      <c r="BT70" s="87"/>
      <c r="BU70" s="87"/>
      <c r="BV70" s="87"/>
      <c r="BW70" s="87"/>
      <c r="BX70" s="87"/>
      <c r="BY70" s="87"/>
      <c r="BZ70" s="8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6"/>
      <c r="BM71" s="87"/>
      <c r="BN71" s="87"/>
      <c r="BO71" s="87"/>
      <c r="BP71" s="87"/>
      <c r="BQ71" s="87"/>
      <c r="BR71" s="87"/>
      <c r="BS71" s="87"/>
      <c r="BT71" s="87"/>
      <c r="BU71" s="87"/>
      <c r="BV71" s="87"/>
      <c r="BW71" s="87"/>
      <c r="BX71" s="87"/>
      <c r="BY71" s="87"/>
      <c r="BZ71" s="8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6"/>
      <c r="BM72" s="87"/>
      <c r="BN72" s="87"/>
      <c r="BO72" s="87"/>
      <c r="BP72" s="87"/>
      <c r="BQ72" s="87"/>
      <c r="BR72" s="87"/>
      <c r="BS72" s="87"/>
      <c r="BT72" s="87"/>
      <c r="BU72" s="87"/>
      <c r="BV72" s="87"/>
      <c r="BW72" s="87"/>
      <c r="BX72" s="87"/>
      <c r="BY72" s="87"/>
      <c r="BZ72" s="8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6"/>
      <c r="BM73" s="87"/>
      <c r="BN73" s="87"/>
      <c r="BO73" s="87"/>
      <c r="BP73" s="87"/>
      <c r="BQ73" s="87"/>
      <c r="BR73" s="87"/>
      <c r="BS73" s="87"/>
      <c r="BT73" s="87"/>
      <c r="BU73" s="87"/>
      <c r="BV73" s="87"/>
      <c r="BW73" s="87"/>
      <c r="BX73" s="87"/>
      <c r="BY73" s="87"/>
      <c r="BZ73" s="8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6"/>
      <c r="BM74" s="87"/>
      <c r="BN74" s="87"/>
      <c r="BO74" s="87"/>
      <c r="BP74" s="87"/>
      <c r="BQ74" s="87"/>
      <c r="BR74" s="87"/>
      <c r="BS74" s="87"/>
      <c r="BT74" s="87"/>
      <c r="BU74" s="87"/>
      <c r="BV74" s="87"/>
      <c r="BW74" s="87"/>
      <c r="BX74" s="87"/>
      <c r="BY74" s="87"/>
      <c r="BZ74" s="8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6"/>
      <c r="BM75" s="87"/>
      <c r="BN75" s="87"/>
      <c r="BO75" s="87"/>
      <c r="BP75" s="87"/>
      <c r="BQ75" s="87"/>
      <c r="BR75" s="87"/>
      <c r="BS75" s="87"/>
      <c r="BT75" s="87"/>
      <c r="BU75" s="87"/>
      <c r="BV75" s="87"/>
      <c r="BW75" s="87"/>
      <c r="BX75" s="87"/>
      <c r="BY75" s="87"/>
      <c r="BZ75" s="8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6"/>
      <c r="BM76" s="87"/>
      <c r="BN76" s="87"/>
      <c r="BO76" s="87"/>
      <c r="BP76" s="87"/>
      <c r="BQ76" s="87"/>
      <c r="BR76" s="87"/>
      <c r="BS76" s="87"/>
      <c r="BT76" s="87"/>
      <c r="BU76" s="87"/>
      <c r="BV76" s="87"/>
      <c r="BW76" s="87"/>
      <c r="BX76" s="87"/>
      <c r="BY76" s="87"/>
      <c r="BZ76" s="8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6"/>
      <c r="BM77" s="87"/>
      <c r="BN77" s="87"/>
      <c r="BO77" s="87"/>
      <c r="BP77" s="87"/>
      <c r="BQ77" s="87"/>
      <c r="BR77" s="87"/>
      <c r="BS77" s="87"/>
      <c r="BT77" s="87"/>
      <c r="BU77" s="87"/>
      <c r="BV77" s="87"/>
      <c r="BW77" s="87"/>
      <c r="BX77" s="87"/>
      <c r="BY77" s="87"/>
      <c r="BZ77" s="8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6"/>
      <c r="BM78" s="87"/>
      <c r="BN78" s="87"/>
      <c r="BO78" s="87"/>
      <c r="BP78" s="87"/>
      <c r="BQ78" s="87"/>
      <c r="BR78" s="87"/>
      <c r="BS78" s="87"/>
      <c r="BT78" s="87"/>
      <c r="BU78" s="87"/>
      <c r="BV78" s="87"/>
      <c r="BW78" s="87"/>
      <c r="BX78" s="87"/>
      <c r="BY78" s="87"/>
      <c r="BZ78" s="8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6"/>
      <c r="BM79" s="87"/>
      <c r="BN79" s="87"/>
      <c r="BO79" s="87"/>
      <c r="BP79" s="87"/>
      <c r="BQ79" s="87"/>
      <c r="BR79" s="87"/>
      <c r="BS79" s="87"/>
      <c r="BT79" s="87"/>
      <c r="BU79" s="87"/>
      <c r="BV79" s="87"/>
      <c r="BW79" s="87"/>
      <c r="BX79" s="87"/>
      <c r="BY79" s="87"/>
      <c r="BZ79" s="8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6"/>
      <c r="BM80" s="87"/>
      <c r="BN80" s="87"/>
      <c r="BO80" s="87"/>
      <c r="BP80" s="87"/>
      <c r="BQ80" s="87"/>
      <c r="BR80" s="87"/>
      <c r="BS80" s="87"/>
      <c r="BT80" s="87"/>
      <c r="BU80" s="87"/>
      <c r="BV80" s="87"/>
      <c r="BW80" s="87"/>
      <c r="BX80" s="87"/>
      <c r="BY80" s="87"/>
      <c r="BZ80" s="8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6"/>
      <c r="BM81" s="87"/>
      <c r="BN81" s="87"/>
      <c r="BO81" s="87"/>
      <c r="BP81" s="87"/>
      <c r="BQ81" s="87"/>
      <c r="BR81" s="87"/>
      <c r="BS81" s="87"/>
      <c r="BT81" s="87"/>
      <c r="BU81" s="87"/>
      <c r="BV81" s="87"/>
      <c r="BW81" s="87"/>
      <c r="BX81" s="87"/>
      <c r="BY81" s="87"/>
      <c r="BZ81" s="8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9"/>
      <c r="BM82" s="90"/>
      <c r="BN82" s="90"/>
      <c r="BO82" s="90"/>
      <c r="BP82" s="90"/>
      <c r="BQ82" s="90"/>
      <c r="BR82" s="90"/>
      <c r="BS82" s="90"/>
      <c r="BT82" s="90"/>
      <c r="BU82" s="90"/>
      <c r="BV82" s="90"/>
      <c r="BW82" s="90"/>
      <c r="BX82" s="90"/>
      <c r="BY82" s="90"/>
      <c r="BZ82" s="9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p5VlhulivjDc6jaP0tdzKIX2w/Df1aFn8geqUoL6CzaZLomE1oFo/eV+0O7Zv2mwHnk1hw8pSuOdVpHDfWbQlQ==" saltValue="whuTOxxJk4nmECd3jaRSD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79" t="s">
        <v>50</v>
      </c>
      <c r="I3" s="80"/>
      <c r="J3" s="80"/>
      <c r="K3" s="80"/>
      <c r="L3" s="80"/>
      <c r="M3" s="80"/>
      <c r="N3" s="80"/>
      <c r="O3" s="80"/>
      <c r="P3" s="80"/>
      <c r="Q3" s="80"/>
      <c r="R3" s="80"/>
      <c r="S3" s="80"/>
      <c r="T3" s="80"/>
      <c r="U3" s="80"/>
      <c r="V3" s="80"/>
      <c r="W3" s="81"/>
      <c r="X3" s="85" t="s">
        <v>51</v>
      </c>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t="s">
        <v>52</v>
      </c>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row>
    <row r="4" spans="1:144" x14ac:dyDescent="0.15">
      <c r="A4" s="15" t="s">
        <v>53</v>
      </c>
      <c r="B4" s="17"/>
      <c r="C4" s="17"/>
      <c r="D4" s="17"/>
      <c r="E4" s="17"/>
      <c r="F4" s="17"/>
      <c r="G4" s="17"/>
      <c r="H4" s="82"/>
      <c r="I4" s="83"/>
      <c r="J4" s="83"/>
      <c r="K4" s="83"/>
      <c r="L4" s="83"/>
      <c r="M4" s="83"/>
      <c r="N4" s="83"/>
      <c r="O4" s="83"/>
      <c r="P4" s="83"/>
      <c r="Q4" s="83"/>
      <c r="R4" s="83"/>
      <c r="S4" s="83"/>
      <c r="T4" s="83"/>
      <c r="U4" s="83"/>
      <c r="V4" s="83"/>
      <c r="W4" s="84"/>
      <c r="X4" s="78" t="s">
        <v>54</v>
      </c>
      <c r="Y4" s="78"/>
      <c r="Z4" s="78"/>
      <c r="AA4" s="78"/>
      <c r="AB4" s="78"/>
      <c r="AC4" s="78"/>
      <c r="AD4" s="78"/>
      <c r="AE4" s="78"/>
      <c r="AF4" s="78"/>
      <c r="AG4" s="78"/>
      <c r="AH4" s="78"/>
      <c r="AI4" s="78" t="s">
        <v>55</v>
      </c>
      <c r="AJ4" s="78"/>
      <c r="AK4" s="78"/>
      <c r="AL4" s="78"/>
      <c r="AM4" s="78"/>
      <c r="AN4" s="78"/>
      <c r="AO4" s="78"/>
      <c r="AP4" s="78"/>
      <c r="AQ4" s="78"/>
      <c r="AR4" s="78"/>
      <c r="AS4" s="78"/>
      <c r="AT4" s="78" t="s">
        <v>56</v>
      </c>
      <c r="AU4" s="78"/>
      <c r="AV4" s="78"/>
      <c r="AW4" s="78"/>
      <c r="AX4" s="78"/>
      <c r="AY4" s="78"/>
      <c r="AZ4" s="78"/>
      <c r="BA4" s="78"/>
      <c r="BB4" s="78"/>
      <c r="BC4" s="78"/>
      <c r="BD4" s="78"/>
      <c r="BE4" s="78" t="s">
        <v>57</v>
      </c>
      <c r="BF4" s="78"/>
      <c r="BG4" s="78"/>
      <c r="BH4" s="78"/>
      <c r="BI4" s="78"/>
      <c r="BJ4" s="78"/>
      <c r="BK4" s="78"/>
      <c r="BL4" s="78"/>
      <c r="BM4" s="78"/>
      <c r="BN4" s="78"/>
      <c r="BO4" s="78"/>
      <c r="BP4" s="78" t="s">
        <v>58</v>
      </c>
      <c r="BQ4" s="78"/>
      <c r="BR4" s="78"/>
      <c r="BS4" s="78"/>
      <c r="BT4" s="78"/>
      <c r="BU4" s="78"/>
      <c r="BV4" s="78"/>
      <c r="BW4" s="78"/>
      <c r="BX4" s="78"/>
      <c r="BY4" s="78"/>
      <c r="BZ4" s="78"/>
      <c r="CA4" s="78" t="s">
        <v>59</v>
      </c>
      <c r="CB4" s="78"/>
      <c r="CC4" s="78"/>
      <c r="CD4" s="78"/>
      <c r="CE4" s="78"/>
      <c r="CF4" s="78"/>
      <c r="CG4" s="78"/>
      <c r="CH4" s="78"/>
      <c r="CI4" s="78"/>
      <c r="CJ4" s="78"/>
      <c r="CK4" s="78"/>
      <c r="CL4" s="78" t="s">
        <v>60</v>
      </c>
      <c r="CM4" s="78"/>
      <c r="CN4" s="78"/>
      <c r="CO4" s="78"/>
      <c r="CP4" s="78"/>
      <c r="CQ4" s="78"/>
      <c r="CR4" s="78"/>
      <c r="CS4" s="78"/>
      <c r="CT4" s="78"/>
      <c r="CU4" s="78"/>
      <c r="CV4" s="78"/>
      <c r="CW4" s="78" t="s">
        <v>61</v>
      </c>
      <c r="CX4" s="78"/>
      <c r="CY4" s="78"/>
      <c r="CZ4" s="78"/>
      <c r="DA4" s="78"/>
      <c r="DB4" s="78"/>
      <c r="DC4" s="78"/>
      <c r="DD4" s="78"/>
      <c r="DE4" s="78"/>
      <c r="DF4" s="78"/>
      <c r="DG4" s="78"/>
      <c r="DH4" s="78" t="s">
        <v>62</v>
      </c>
      <c r="DI4" s="78"/>
      <c r="DJ4" s="78"/>
      <c r="DK4" s="78"/>
      <c r="DL4" s="78"/>
      <c r="DM4" s="78"/>
      <c r="DN4" s="78"/>
      <c r="DO4" s="78"/>
      <c r="DP4" s="78"/>
      <c r="DQ4" s="78"/>
      <c r="DR4" s="78"/>
      <c r="DS4" s="78" t="s">
        <v>63</v>
      </c>
      <c r="DT4" s="78"/>
      <c r="DU4" s="78"/>
      <c r="DV4" s="78"/>
      <c r="DW4" s="78"/>
      <c r="DX4" s="78"/>
      <c r="DY4" s="78"/>
      <c r="DZ4" s="78"/>
      <c r="EA4" s="78"/>
      <c r="EB4" s="78"/>
      <c r="EC4" s="78"/>
      <c r="ED4" s="78" t="s">
        <v>64</v>
      </c>
      <c r="EE4" s="78"/>
      <c r="EF4" s="78"/>
      <c r="EG4" s="78"/>
      <c r="EH4" s="78"/>
      <c r="EI4" s="78"/>
      <c r="EJ4" s="78"/>
      <c r="EK4" s="78"/>
      <c r="EL4" s="78"/>
      <c r="EM4" s="78"/>
      <c r="EN4" s="78"/>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473243</v>
      </c>
      <c r="D6" s="20">
        <f t="shared" si="3"/>
        <v>46</v>
      </c>
      <c r="E6" s="20">
        <f t="shared" si="3"/>
        <v>1</v>
      </c>
      <c r="F6" s="20">
        <f t="shared" si="3"/>
        <v>0</v>
      </c>
      <c r="G6" s="20">
        <f t="shared" si="3"/>
        <v>1</v>
      </c>
      <c r="H6" s="20" t="str">
        <f t="shared" si="3"/>
        <v>沖縄県　読谷村</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95.98</v>
      </c>
      <c r="P6" s="21">
        <f t="shared" si="3"/>
        <v>99.98</v>
      </c>
      <c r="Q6" s="21">
        <f t="shared" si="3"/>
        <v>3304</v>
      </c>
      <c r="R6" s="21">
        <f t="shared" si="3"/>
        <v>42060</v>
      </c>
      <c r="S6" s="21">
        <f t="shared" si="3"/>
        <v>35.28</v>
      </c>
      <c r="T6" s="21">
        <f t="shared" si="3"/>
        <v>1192.18</v>
      </c>
      <c r="U6" s="21">
        <f t="shared" si="3"/>
        <v>42015</v>
      </c>
      <c r="V6" s="21">
        <f t="shared" si="3"/>
        <v>35.28</v>
      </c>
      <c r="W6" s="21">
        <f t="shared" si="3"/>
        <v>1190.9000000000001</v>
      </c>
      <c r="X6" s="22">
        <f>IF(X7="",NA(),X7)</f>
        <v>117.69</v>
      </c>
      <c r="Y6" s="22">
        <f t="shared" ref="Y6:AG6" si="4">IF(Y7="",NA(),Y7)</f>
        <v>103.62</v>
      </c>
      <c r="Z6" s="22">
        <f t="shared" si="4"/>
        <v>115.9</v>
      </c>
      <c r="AA6" s="22">
        <f t="shared" si="4"/>
        <v>114.23</v>
      </c>
      <c r="AB6" s="22">
        <f t="shared" si="4"/>
        <v>109.69</v>
      </c>
      <c r="AC6" s="22">
        <f t="shared" si="4"/>
        <v>109.01</v>
      </c>
      <c r="AD6" s="22">
        <f t="shared" si="4"/>
        <v>108.83</v>
      </c>
      <c r="AE6" s="22">
        <f t="shared" si="4"/>
        <v>109.23</v>
      </c>
      <c r="AF6" s="22">
        <f t="shared" si="4"/>
        <v>108.04</v>
      </c>
      <c r="AG6" s="22">
        <f t="shared" si="4"/>
        <v>107.49</v>
      </c>
      <c r="AH6" s="21" t="str">
        <f>IF(AH7="","",IF(AH7="-","【-】","【"&amp;SUBSTITUTE(TEXT(AH7,"#,##0.00"),"-","△")&amp;"】"))</f>
        <v>【108.24】</v>
      </c>
      <c r="AI6" s="21">
        <f>IF(AI7="",NA(),AI7)</f>
        <v>0</v>
      </c>
      <c r="AJ6" s="21">
        <f t="shared" ref="AJ6:AR6" si="5">IF(AJ7="",NA(),AJ7)</f>
        <v>0</v>
      </c>
      <c r="AK6" s="21">
        <f t="shared" si="5"/>
        <v>0</v>
      </c>
      <c r="AL6" s="21">
        <f t="shared" si="5"/>
        <v>0</v>
      </c>
      <c r="AM6" s="21">
        <f t="shared" si="5"/>
        <v>0</v>
      </c>
      <c r="AN6" s="22">
        <f t="shared" si="5"/>
        <v>3.7</v>
      </c>
      <c r="AO6" s="22">
        <f t="shared" si="5"/>
        <v>4.34</v>
      </c>
      <c r="AP6" s="22">
        <f t="shared" si="5"/>
        <v>4.6900000000000004</v>
      </c>
      <c r="AQ6" s="22">
        <f t="shared" si="5"/>
        <v>4.72</v>
      </c>
      <c r="AR6" s="22">
        <f t="shared" si="5"/>
        <v>5.76</v>
      </c>
      <c r="AS6" s="21" t="str">
        <f>IF(AS7="","",IF(AS7="-","【-】","【"&amp;SUBSTITUTE(TEXT(AS7,"#,##0.00"),"-","△")&amp;"】"))</f>
        <v>【1.50】</v>
      </c>
      <c r="AT6" s="22">
        <f>IF(AT7="",NA(),AT7)</f>
        <v>836.22</v>
      </c>
      <c r="AU6" s="22">
        <f t="shared" ref="AU6:BC6" si="6">IF(AU7="",NA(),AU7)</f>
        <v>749.02</v>
      </c>
      <c r="AV6" s="22">
        <f t="shared" si="6"/>
        <v>788.49</v>
      </c>
      <c r="AW6" s="22">
        <f t="shared" si="6"/>
        <v>774.29</v>
      </c>
      <c r="AX6" s="22">
        <f t="shared" si="6"/>
        <v>844.49</v>
      </c>
      <c r="AY6" s="22">
        <f t="shared" si="6"/>
        <v>365.18</v>
      </c>
      <c r="AZ6" s="22">
        <f t="shared" si="6"/>
        <v>327.77</v>
      </c>
      <c r="BA6" s="22">
        <f t="shared" si="6"/>
        <v>338.02</v>
      </c>
      <c r="BB6" s="22">
        <f t="shared" si="6"/>
        <v>345.94</v>
      </c>
      <c r="BC6" s="22">
        <f t="shared" si="6"/>
        <v>329.7</v>
      </c>
      <c r="BD6" s="21" t="str">
        <f>IF(BD7="","",IF(BD7="-","【-】","【"&amp;SUBSTITUTE(TEXT(BD7,"#,##0.00"),"-","△")&amp;"】"))</f>
        <v>【243.36】</v>
      </c>
      <c r="BE6" s="22">
        <f>IF(BE7="",NA(),BE7)</f>
        <v>1.48</v>
      </c>
      <c r="BF6" s="22">
        <f t="shared" ref="BF6:BN6" si="7">IF(BF7="",NA(),BF7)</f>
        <v>1.23</v>
      </c>
      <c r="BG6" s="22">
        <f t="shared" si="7"/>
        <v>2.0299999999999998</v>
      </c>
      <c r="BH6" s="22">
        <f t="shared" si="7"/>
        <v>2.59</v>
      </c>
      <c r="BI6" s="22">
        <f t="shared" si="7"/>
        <v>4.1500000000000004</v>
      </c>
      <c r="BJ6" s="22">
        <f t="shared" si="7"/>
        <v>371.65</v>
      </c>
      <c r="BK6" s="22">
        <f t="shared" si="7"/>
        <v>397.1</v>
      </c>
      <c r="BL6" s="22">
        <f t="shared" si="7"/>
        <v>379.91</v>
      </c>
      <c r="BM6" s="22">
        <f t="shared" si="7"/>
        <v>386.61</v>
      </c>
      <c r="BN6" s="22">
        <f t="shared" si="7"/>
        <v>381.56</v>
      </c>
      <c r="BO6" s="21" t="str">
        <f>IF(BO7="","",IF(BO7="-","【-】","【"&amp;SUBSTITUTE(TEXT(BO7,"#,##0.00"),"-","△")&amp;"】"))</f>
        <v>【265.93】</v>
      </c>
      <c r="BP6" s="22">
        <f>IF(BP7="",NA(),BP7)</f>
        <v>117.16</v>
      </c>
      <c r="BQ6" s="22">
        <f t="shared" ref="BQ6:BY6" si="8">IF(BQ7="",NA(),BQ7)</f>
        <v>102.9</v>
      </c>
      <c r="BR6" s="22">
        <f t="shared" si="8"/>
        <v>110.84</v>
      </c>
      <c r="BS6" s="22">
        <f t="shared" si="8"/>
        <v>98.48</v>
      </c>
      <c r="BT6" s="22">
        <f t="shared" si="8"/>
        <v>87.98</v>
      </c>
      <c r="BU6" s="22">
        <f t="shared" si="8"/>
        <v>98.77</v>
      </c>
      <c r="BV6" s="22">
        <f t="shared" si="8"/>
        <v>95.79</v>
      </c>
      <c r="BW6" s="22">
        <f t="shared" si="8"/>
        <v>98.3</v>
      </c>
      <c r="BX6" s="22">
        <f t="shared" si="8"/>
        <v>93.82</v>
      </c>
      <c r="BY6" s="22">
        <f t="shared" si="8"/>
        <v>95.04</v>
      </c>
      <c r="BZ6" s="21" t="str">
        <f>IF(BZ7="","",IF(BZ7="-","【-】","【"&amp;SUBSTITUTE(TEXT(BZ7,"#,##0.00"),"-","△")&amp;"】"))</f>
        <v>【97.82】</v>
      </c>
      <c r="CA6" s="22">
        <f>IF(CA7="",NA(),CA7)</f>
        <v>154.41</v>
      </c>
      <c r="CB6" s="22">
        <f t="shared" ref="CB6:CJ6" si="9">IF(CB7="",NA(),CB7)</f>
        <v>164.19</v>
      </c>
      <c r="CC6" s="22">
        <f t="shared" si="9"/>
        <v>158.54</v>
      </c>
      <c r="CD6" s="22">
        <f t="shared" si="9"/>
        <v>161.87</v>
      </c>
      <c r="CE6" s="22">
        <f t="shared" si="9"/>
        <v>168.65</v>
      </c>
      <c r="CF6" s="22">
        <f t="shared" si="9"/>
        <v>173.67</v>
      </c>
      <c r="CG6" s="22">
        <f t="shared" si="9"/>
        <v>171.13</v>
      </c>
      <c r="CH6" s="22">
        <f t="shared" si="9"/>
        <v>173.7</v>
      </c>
      <c r="CI6" s="22">
        <f t="shared" si="9"/>
        <v>178.94</v>
      </c>
      <c r="CJ6" s="22">
        <f t="shared" si="9"/>
        <v>180.19</v>
      </c>
      <c r="CK6" s="21" t="str">
        <f>IF(CK7="","",IF(CK7="-","【-】","【"&amp;SUBSTITUTE(TEXT(CK7,"#,##0.00"),"-","△")&amp;"】"))</f>
        <v>【177.56】</v>
      </c>
      <c r="CL6" s="22">
        <f>IF(CL7="",NA(),CL7)</f>
        <v>77.98</v>
      </c>
      <c r="CM6" s="22">
        <f t="shared" ref="CM6:CU6" si="10">IF(CM7="",NA(),CM7)</f>
        <v>78.63</v>
      </c>
      <c r="CN6" s="22">
        <f t="shared" si="10"/>
        <v>79.25</v>
      </c>
      <c r="CO6" s="22">
        <f t="shared" si="10"/>
        <v>81.099999999999994</v>
      </c>
      <c r="CP6" s="22">
        <f t="shared" si="10"/>
        <v>82.24</v>
      </c>
      <c r="CQ6" s="22">
        <f t="shared" si="10"/>
        <v>59.67</v>
      </c>
      <c r="CR6" s="22">
        <f t="shared" si="10"/>
        <v>60.12</v>
      </c>
      <c r="CS6" s="22">
        <f t="shared" si="10"/>
        <v>60.34</v>
      </c>
      <c r="CT6" s="22">
        <f t="shared" si="10"/>
        <v>59.54</v>
      </c>
      <c r="CU6" s="22">
        <f t="shared" si="10"/>
        <v>59.26</v>
      </c>
      <c r="CV6" s="21" t="str">
        <f>IF(CV7="","",IF(CV7="-","【-】","【"&amp;SUBSTITUTE(TEXT(CV7,"#,##0.00"),"-","△")&amp;"】"))</f>
        <v>【59.81】</v>
      </c>
      <c r="CW6" s="22">
        <f>IF(CW7="",NA(),CW7)</f>
        <v>95.91</v>
      </c>
      <c r="CX6" s="22">
        <f t="shared" ref="CX6:DF6" si="11">IF(CX7="",NA(),CX7)</f>
        <v>94.38</v>
      </c>
      <c r="CY6" s="22">
        <f t="shared" si="11"/>
        <v>95.21</v>
      </c>
      <c r="CZ6" s="22">
        <f t="shared" si="11"/>
        <v>94.68</v>
      </c>
      <c r="DA6" s="22">
        <f t="shared" si="11"/>
        <v>93.7</v>
      </c>
      <c r="DB6" s="22">
        <f t="shared" si="11"/>
        <v>84.6</v>
      </c>
      <c r="DC6" s="22">
        <f t="shared" si="11"/>
        <v>84.24</v>
      </c>
      <c r="DD6" s="22">
        <f t="shared" si="11"/>
        <v>84.19</v>
      </c>
      <c r="DE6" s="22">
        <f t="shared" si="11"/>
        <v>83.93</v>
      </c>
      <c r="DF6" s="22">
        <f t="shared" si="11"/>
        <v>83.84</v>
      </c>
      <c r="DG6" s="21" t="str">
        <f>IF(DG7="","",IF(DG7="-","【-】","【"&amp;SUBSTITUTE(TEXT(DG7,"#,##0.00"),"-","△")&amp;"】"))</f>
        <v>【89.42】</v>
      </c>
      <c r="DH6" s="22">
        <f>IF(DH7="",NA(),DH7)</f>
        <v>50.49</v>
      </c>
      <c r="DI6" s="22">
        <f t="shared" ref="DI6:DQ6" si="12">IF(DI7="",NA(),DI7)</f>
        <v>51</v>
      </c>
      <c r="DJ6" s="22">
        <f t="shared" si="12"/>
        <v>51.36</v>
      </c>
      <c r="DK6" s="22">
        <f t="shared" si="12"/>
        <v>51.53</v>
      </c>
      <c r="DL6" s="22">
        <f t="shared" si="12"/>
        <v>50.88</v>
      </c>
      <c r="DM6" s="22">
        <f t="shared" si="12"/>
        <v>48.17</v>
      </c>
      <c r="DN6" s="22">
        <f t="shared" si="12"/>
        <v>48.83</v>
      </c>
      <c r="DO6" s="22">
        <f t="shared" si="12"/>
        <v>49.96</v>
      </c>
      <c r="DP6" s="22">
        <f t="shared" si="12"/>
        <v>50.82</v>
      </c>
      <c r="DQ6" s="22">
        <f t="shared" si="12"/>
        <v>51.82</v>
      </c>
      <c r="DR6" s="21" t="str">
        <f>IF(DR7="","",IF(DR7="-","【-】","【"&amp;SUBSTITUTE(TEXT(DR7,"#,##0.00"),"-","△")&amp;"】"))</f>
        <v>【52.02】</v>
      </c>
      <c r="DS6" s="22">
        <f>IF(DS7="",NA(),DS7)</f>
        <v>23.44</v>
      </c>
      <c r="DT6" s="22">
        <f t="shared" ref="DT6:EB6" si="13">IF(DT7="",NA(),DT7)</f>
        <v>27.04</v>
      </c>
      <c r="DU6" s="22">
        <f t="shared" si="13"/>
        <v>29.96</v>
      </c>
      <c r="DV6" s="22">
        <f t="shared" si="13"/>
        <v>32.28</v>
      </c>
      <c r="DW6" s="22">
        <f t="shared" si="13"/>
        <v>34.14</v>
      </c>
      <c r="DX6" s="22">
        <f t="shared" si="13"/>
        <v>17.12</v>
      </c>
      <c r="DY6" s="22">
        <f t="shared" si="13"/>
        <v>18.18</v>
      </c>
      <c r="DZ6" s="22">
        <f t="shared" si="13"/>
        <v>19.32</v>
      </c>
      <c r="EA6" s="22">
        <f t="shared" si="13"/>
        <v>21.16</v>
      </c>
      <c r="EB6" s="22">
        <f t="shared" si="13"/>
        <v>22.72</v>
      </c>
      <c r="EC6" s="21" t="str">
        <f>IF(EC7="","",IF(EC7="-","【-】","【"&amp;SUBSTITUTE(TEXT(EC7,"#,##0.00"),"-","△")&amp;"】"))</f>
        <v>【25.37】</v>
      </c>
      <c r="ED6" s="22">
        <f>IF(ED7="",NA(),ED7)</f>
        <v>0.14000000000000001</v>
      </c>
      <c r="EE6" s="22">
        <f t="shared" ref="EE6:EM6" si="14">IF(EE7="",NA(),EE7)</f>
        <v>0.16</v>
      </c>
      <c r="EF6" s="22">
        <f t="shared" si="14"/>
        <v>0.21</v>
      </c>
      <c r="EG6" s="22">
        <f t="shared" si="14"/>
        <v>0.47</v>
      </c>
      <c r="EH6" s="22">
        <f t="shared" si="14"/>
        <v>0.25</v>
      </c>
      <c r="EI6" s="22">
        <f t="shared" si="14"/>
        <v>0.54</v>
      </c>
      <c r="EJ6" s="22">
        <f t="shared" si="14"/>
        <v>0.56999999999999995</v>
      </c>
      <c r="EK6" s="22">
        <f t="shared" si="14"/>
        <v>0.52</v>
      </c>
      <c r="EL6" s="22">
        <f t="shared" si="14"/>
        <v>0.48</v>
      </c>
      <c r="EM6" s="22">
        <f t="shared" si="14"/>
        <v>0.48</v>
      </c>
      <c r="EN6" s="21" t="str">
        <f>IF(EN7="","",IF(EN7="-","【-】","【"&amp;SUBSTITUTE(TEXT(EN7,"#,##0.00"),"-","△")&amp;"】"))</f>
        <v>【0.62】</v>
      </c>
    </row>
    <row r="7" spans="1:144" s="23" customFormat="1" x14ac:dyDescent="0.15">
      <c r="A7" s="15"/>
      <c r="B7" s="24">
        <v>2023</v>
      </c>
      <c r="C7" s="24">
        <v>473243</v>
      </c>
      <c r="D7" s="24">
        <v>46</v>
      </c>
      <c r="E7" s="24">
        <v>1</v>
      </c>
      <c r="F7" s="24">
        <v>0</v>
      </c>
      <c r="G7" s="24">
        <v>1</v>
      </c>
      <c r="H7" s="24" t="s">
        <v>93</v>
      </c>
      <c r="I7" s="24" t="s">
        <v>94</v>
      </c>
      <c r="J7" s="24" t="s">
        <v>95</v>
      </c>
      <c r="K7" s="24" t="s">
        <v>96</v>
      </c>
      <c r="L7" s="24" t="s">
        <v>97</v>
      </c>
      <c r="M7" s="24" t="s">
        <v>98</v>
      </c>
      <c r="N7" s="25" t="s">
        <v>99</v>
      </c>
      <c r="O7" s="25">
        <v>95.98</v>
      </c>
      <c r="P7" s="25">
        <v>99.98</v>
      </c>
      <c r="Q7" s="25">
        <v>3304</v>
      </c>
      <c r="R7" s="25">
        <v>42060</v>
      </c>
      <c r="S7" s="25">
        <v>35.28</v>
      </c>
      <c r="T7" s="25">
        <v>1192.18</v>
      </c>
      <c r="U7" s="25">
        <v>42015</v>
      </c>
      <c r="V7" s="25">
        <v>35.28</v>
      </c>
      <c r="W7" s="25">
        <v>1190.9000000000001</v>
      </c>
      <c r="X7" s="25">
        <v>117.69</v>
      </c>
      <c r="Y7" s="25">
        <v>103.62</v>
      </c>
      <c r="Z7" s="25">
        <v>115.9</v>
      </c>
      <c r="AA7" s="25">
        <v>114.23</v>
      </c>
      <c r="AB7" s="25">
        <v>109.69</v>
      </c>
      <c r="AC7" s="25">
        <v>109.01</v>
      </c>
      <c r="AD7" s="25">
        <v>108.83</v>
      </c>
      <c r="AE7" s="25">
        <v>109.23</v>
      </c>
      <c r="AF7" s="25">
        <v>108.04</v>
      </c>
      <c r="AG7" s="25">
        <v>107.49</v>
      </c>
      <c r="AH7" s="25">
        <v>108.24</v>
      </c>
      <c r="AI7" s="25">
        <v>0</v>
      </c>
      <c r="AJ7" s="25">
        <v>0</v>
      </c>
      <c r="AK7" s="25">
        <v>0</v>
      </c>
      <c r="AL7" s="25">
        <v>0</v>
      </c>
      <c r="AM7" s="25">
        <v>0</v>
      </c>
      <c r="AN7" s="25">
        <v>3.7</v>
      </c>
      <c r="AO7" s="25">
        <v>4.34</v>
      </c>
      <c r="AP7" s="25">
        <v>4.6900000000000004</v>
      </c>
      <c r="AQ7" s="25">
        <v>4.72</v>
      </c>
      <c r="AR7" s="25">
        <v>5.76</v>
      </c>
      <c r="AS7" s="25">
        <v>1.5</v>
      </c>
      <c r="AT7" s="25">
        <v>836.22</v>
      </c>
      <c r="AU7" s="25">
        <v>749.02</v>
      </c>
      <c r="AV7" s="25">
        <v>788.49</v>
      </c>
      <c r="AW7" s="25">
        <v>774.29</v>
      </c>
      <c r="AX7" s="25">
        <v>844.49</v>
      </c>
      <c r="AY7" s="25">
        <v>365.18</v>
      </c>
      <c r="AZ7" s="25">
        <v>327.77</v>
      </c>
      <c r="BA7" s="25">
        <v>338.02</v>
      </c>
      <c r="BB7" s="25">
        <v>345.94</v>
      </c>
      <c r="BC7" s="25">
        <v>329.7</v>
      </c>
      <c r="BD7" s="25">
        <v>243.36</v>
      </c>
      <c r="BE7" s="25">
        <v>1.48</v>
      </c>
      <c r="BF7" s="25">
        <v>1.23</v>
      </c>
      <c r="BG7" s="25">
        <v>2.0299999999999998</v>
      </c>
      <c r="BH7" s="25">
        <v>2.59</v>
      </c>
      <c r="BI7" s="25">
        <v>4.1500000000000004</v>
      </c>
      <c r="BJ7" s="25">
        <v>371.65</v>
      </c>
      <c r="BK7" s="25">
        <v>397.1</v>
      </c>
      <c r="BL7" s="25">
        <v>379.91</v>
      </c>
      <c r="BM7" s="25">
        <v>386.61</v>
      </c>
      <c r="BN7" s="25">
        <v>381.56</v>
      </c>
      <c r="BO7" s="25">
        <v>265.93</v>
      </c>
      <c r="BP7" s="25">
        <v>117.16</v>
      </c>
      <c r="BQ7" s="25">
        <v>102.9</v>
      </c>
      <c r="BR7" s="25">
        <v>110.84</v>
      </c>
      <c r="BS7" s="25">
        <v>98.48</v>
      </c>
      <c r="BT7" s="25">
        <v>87.98</v>
      </c>
      <c r="BU7" s="25">
        <v>98.77</v>
      </c>
      <c r="BV7" s="25">
        <v>95.79</v>
      </c>
      <c r="BW7" s="25">
        <v>98.3</v>
      </c>
      <c r="BX7" s="25">
        <v>93.82</v>
      </c>
      <c r="BY7" s="25">
        <v>95.04</v>
      </c>
      <c r="BZ7" s="25">
        <v>97.82</v>
      </c>
      <c r="CA7" s="25">
        <v>154.41</v>
      </c>
      <c r="CB7" s="25">
        <v>164.19</v>
      </c>
      <c r="CC7" s="25">
        <v>158.54</v>
      </c>
      <c r="CD7" s="25">
        <v>161.87</v>
      </c>
      <c r="CE7" s="25">
        <v>168.65</v>
      </c>
      <c r="CF7" s="25">
        <v>173.67</v>
      </c>
      <c r="CG7" s="25">
        <v>171.13</v>
      </c>
      <c r="CH7" s="25">
        <v>173.7</v>
      </c>
      <c r="CI7" s="25">
        <v>178.94</v>
      </c>
      <c r="CJ7" s="25">
        <v>180.19</v>
      </c>
      <c r="CK7" s="25">
        <v>177.56</v>
      </c>
      <c r="CL7" s="25">
        <v>77.98</v>
      </c>
      <c r="CM7" s="25">
        <v>78.63</v>
      </c>
      <c r="CN7" s="25">
        <v>79.25</v>
      </c>
      <c r="CO7" s="25">
        <v>81.099999999999994</v>
      </c>
      <c r="CP7" s="25">
        <v>82.24</v>
      </c>
      <c r="CQ7" s="25">
        <v>59.67</v>
      </c>
      <c r="CR7" s="25">
        <v>60.12</v>
      </c>
      <c r="CS7" s="25">
        <v>60.34</v>
      </c>
      <c r="CT7" s="25">
        <v>59.54</v>
      </c>
      <c r="CU7" s="25">
        <v>59.26</v>
      </c>
      <c r="CV7" s="25">
        <v>59.81</v>
      </c>
      <c r="CW7" s="25">
        <v>95.91</v>
      </c>
      <c r="CX7" s="25">
        <v>94.38</v>
      </c>
      <c r="CY7" s="25">
        <v>95.21</v>
      </c>
      <c r="CZ7" s="25">
        <v>94.68</v>
      </c>
      <c r="DA7" s="25">
        <v>93.7</v>
      </c>
      <c r="DB7" s="25">
        <v>84.6</v>
      </c>
      <c r="DC7" s="25">
        <v>84.24</v>
      </c>
      <c r="DD7" s="25">
        <v>84.19</v>
      </c>
      <c r="DE7" s="25">
        <v>83.93</v>
      </c>
      <c r="DF7" s="25">
        <v>83.84</v>
      </c>
      <c r="DG7" s="25">
        <v>89.42</v>
      </c>
      <c r="DH7" s="25">
        <v>50.49</v>
      </c>
      <c r="DI7" s="25">
        <v>51</v>
      </c>
      <c r="DJ7" s="25">
        <v>51.36</v>
      </c>
      <c r="DK7" s="25">
        <v>51.53</v>
      </c>
      <c r="DL7" s="25">
        <v>50.88</v>
      </c>
      <c r="DM7" s="25">
        <v>48.17</v>
      </c>
      <c r="DN7" s="25">
        <v>48.83</v>
      </c>
      <c r="DO7" s="25">
        <v>49.96</v>
      </c>
      <c r="DP7" s="25">
        <v>50.82</v>
      </c>
      <c r="DQ7" s="25">
        <v>51.82</v>
      </c>
      <c r="DR7" s="25">
        <v>52.02</v>
      </c>
      <c r="DS7" s="25">
        <v>23.44</v>
      </c>
      <c r="DT7" s="25">
        <v>27.04</v>
      </c>
      <c r="DU7" s="25">
        <v>29.96</v>
      </c>
      <c r="DV7" s="25">
        <v>32.28</v>
      </c>
      <c r="DW7" s="25">
        <v>34.14</v>
      </c>
      <c r="DX7" s="25">
        <v>17.12</v>
      </c>
      <c r="DY7" s="25">
        <v>18.18</v>
      </c>
      <c r="DZ7" s="25">
        <v>19.32</v>
      </c>
      <c r="EA7" s="25">
        <v>21.16</v>
      </c>
      <c r="EB7" s="25">
        <v>22.72</v>
      </c>
      <c r="EC7" s="25">
        <v>25.37</v>
      </c>
      <c r="ED7" s="25">
        <v>0.14000000000000001</v>
      </c>
      <c r="EE7" s="25">
        <v>0.16</v>
      </c>
      <c r="EF7" s="25">
        <v>0.21</v>
      </c>
      <c r="EG7" s="25">
        <v>0.47</v>
      </c>
      <c r="EH7" s="25">
        <v>0.25</v>
      </c>
      <c r="EI7" s="25">
        <v>0.54</v>
      </c>
      <c r="EJ7" s="25">
        <v>0.56999999999999995</v>
      </c>
      <c r="EK7" s="25">
        <v>0.52</v>
      </c>
      <c r="EL7" s="25">
        <v>0.48</v>
      </c>
      <c r="EM7" s="25">
        <v>0.48</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108</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Yomitan</cp:lastModifiedBy>
  <dcterms:created xsi:type="dcterms:W3CDTF">2025-01-24T06:56:51Z</dcterms:created>
  <dcterms:modified xsi:type="dcterms:W3CDTF">2025-01-29T23:56:47Z</dcterms:modified>
  <cp:category/>
</cp:coreProperties>
</file>