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複数給与等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<sst xmlns="http://schemas.openxmlformats.org/spreadsheetml/2006/main" count="22" uniqueCount="20">
  <si>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〈計算上の注意〉</t>
  </si>
  <si>
    <t>１　差押金額の計算に当たっては、その計算の基礎となる期間が１月未満のときは１００円未満の</t>
  </si>
  <si>
    <r>
      <rPr>
        <sz val="11"/>
        <rFont val="DejaVu Sans"/>
        <family val="2"/>
      </rPr>
      <t>　端数を、１月以上のときは１</t>
    </r>
    <r>
      <rPr>
        <sz val="11"/>
        <rFont val="ＭＳ Ｐゴシック"/>
        <family val="3"/>
      </rPr>
      <t>,</t>
    </r>
    <r>
      <rPr>
        <sz val="11"/>
        <rFont val="DejaVu Sans"/>
        <family val="2"/>
      </rPr>
      <t>０００円未満の端数を、それぞれ次のように計算してく　ださい。</t>
    </r>
  </si>
  <si>
    <t>　（１）①の給与等の支給額は切り捨てる。</t>
  </si>
  <si>
    <t>色セルに入力</t>
  </si>
  <si>
    <t>　（２）②～④、⑥の差押禁止額は切り上げる。</t>
  </si>
  <si>
    <t>A</t>
  </si>
  <si>
    <t>B</t>
  </si>
  <si>
    <r>
      <rPr>
        <sz val="14"/>
        <rFont val="DejaVu Sans"/>
        <family val="2"/>
      </rPr>
      <t>差押合計（</t>
    </r>
    <r>
      <rPr>
        <sz val="14"/>
        <rFont val="ＭＳ Ｐゴシック"/>
        <family val="3"/>
      </rPr>
      <t>A+B</t>
    </r>
    <r>
      <rPr>
        <sz val="14"/>
        <rFont val="DejaVu Sans"/>
        <family val="2"/>
      </rPr>
      <t>）</t>
    </r>
  </si>
  <si>
    <t>①　給料等の支給額（月額）</t>
  </si>
  <si>
    <t>②　給料等から差引いている源泉所得税額</t>
  </si>
  <si>
    <t>③　　　　　　　〃　　　　地方税（県民税、市町村民税）額</t>
  </si>
  <si>
    <t>④　　　　　　　〃　　　　社会保険料等の額</t>
  </si>
  <si>
    <t>⑤　滞納者及びその者と生計を一にする親族の生活費</t>
  </si>
  <si>
    <t>扶養人数</t>
  </si>
  <si>
    <r>
      <rPr>
        <sz val="12"/>
        <rFont val="DejaVu Sans"/>
        <family val="2"/>
      </rPr>
      <t>（滞納者</t>
    </r>
    <r>
      <rPr>
        <sz val="12"/>
        <rFont val="ＭＳ Ｐゴシック"/>
        <family val="3"/>
      </rPr>
      <t>100,000</t>
    </r>
    <r>
      <rPr>
        <sz val="12"/>
        <rFont val="DejaVu Sans"/>
        <family val="2"/>
      </rPr>
      <t>円</t>
    </r>
    <r>
      <rPr>
        <sz val="12"/>
        <rFont val="ＭＳ Ｐゴシック"/>
        <family val="3"/>
      </rPr>
      <t>+45,000</t>
    </r>
    <r>
      <rPr>
        <sz val="12"/>
        <rFont val="DejaVu Sans"/>
        <family val="2"/>
      </rPr>
      <t>円</t>
    </r>
    <r>
      <rPr>
        <sz val="12"/>
        <rFont val="ＭＳ Ｐゴシック"/>
        <family val="3"/>
      </rPr>
      <t>×</t>
    </r>
    <r>
      <rPr>
        <sz val="12"/>
        <rFont val="DejaVu Sans"/>
        <family val="2"/>
      </rPr>
      <t>親族の数）</t>
    </r>
  </si>
  <si>
    <r>
      <rPr>
        <sz val="12"/>
        <rFont val="ＭＳ Ｐゴシック"/>
        <family val="3"/>
      </rPr>
      <t>⑥{①</t>
    </r>
    <r>
      <rPr>
        <sz val="12"/>
        <rFont val="DejaVu Sans"/>
        <family val="2"/>
      </rPr>
      <t>－（②＋③＋④＋⑤）</t>
    </r>
    <r>
      <rPr>
        <sz val="12"/>
        <rFont val="ＭＳ Ｐゴシック"/>
        <family val="3"/>
      </rPr>
      <t>}×</t>
    </r>
    <r>
      <rPr>
        <sz val="12"/>
        <rFont val="DejaVu Sans"/>
        <family val="2"/>
      </rPr>
      <t>２０</t>
    </r>
    <r>
      <rPr>
        <sz val="12"/>
        <rFont val="ＭＳ Ｐゴシック"/>
        <family val="3"/>
      </rPr>
      <t>÷</t>
    </r>
    <r>
      <rPr>
        <sz val="12"/>
        <rFont val="DejaVu Sans"/>
        <family val="2"/>
      </rPr>
      <t>１００</t>
    </r>
  </si>
  <si>
    <r>
      <rPr>
        <sz val="12"/>
        <rFont val="DejaVu Sans"/>
        <family val="2"/>
      </rPr>
      <t>ただし、⑤</t>
    </r>
    <r>
      <rPr>
        <sz val="12"/>
        <rFont val="ＭＳ Ｐゴシック"/>
        <family val="3"/>
      </rPr>
      <t>×</t>
    </r>
    <r>
      <rPr>
        <sz val="12"/>
        <rFont val="DejaVu Sans"/>
        <family val="2"/>
      </rPr>
      <t>２の金額を上限とする。</t>
    </r>
  </si>
  <si>
    <t>⑦　合　計　（②＋③＋④＋⑤＋⑥）　</t>
  </si>
  <si>
    <t>⑧　差押金額　（①－⑦）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</si>
</sst>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0"/>
      <name val="Arial"/>
      <family val="2"/>
    </font>
    <font>
      <sz val="14"/>
      <name val="ＭＳ Ｐゴシック"/>
      <family val="3"/>
    </font>
    <font>
      <sz val="11"/>
      <name val="DejaVu Sans"/>
      <family val="2"/>
    </font>
    <font>
      <sz val="18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sz val="12"/>
      <name val="DejaVu Sans"/>
      <family val="2"/>
    </font>
    <font>
      <sz val="1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176" fontId="8" fillId="33" borderId="13" xfId="0" applyNumberFormat="1" applyFont="1" applyFill="1" applyBorder="1" applyAlignment="1">
      <alignment vertical="center"/>
    </xf>
    <xf numFmtId="176" fontId="8" fillId="34" borderId="14" xfId="0" applyNumberFormat="1" applyFont="1" applyFill="1" applyBorder="1" applyAlignment="1" applyProtection="1">
      <alignment vertical="center"/>
      <protection locked="0"/>
    </xf>
    <xf numFmtId="176" fontId="8" fillId="33" borderId="14" xfId="0" applyNumberFormat="1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left" vertical="center"/>
    </xf>
    <xf numFmtId="176" fontId="3" fillId="33" borderId="16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176" fontId="8" fillId="34" borderId="18" xfId="0" applyNumberFormat="1" applyFont="1" applyFill="1" applyBorder="1" applyAlignment="1" applyProtection="1">
      <alignment vertical="center"/>
      <protection locked="0"/>
    </xf>
    <xf numFmtId="176" fontId="8" fillId="33" borderId="18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176" fontId="0" fillId="33" borderId="19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left" vertical="center"/>
    </xf>
    <xf numFmtId="176" fontId="8" fillId="33" borderId="22" xfId="0" applyNumberFormat="1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6" fontId="8" fillId="33" borderId="13" xfId="0" applyNumberFormat="1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7" sqref="E7"/>
    </sheetView>
  </sheetViews>
  <sheetFormatPr defaultColWidth="17.75390625" defaultRowHeight="13.5"/>
  <cols>
    <col min="1" max="1" width="48.375" style="1" customWidth="1"/>
    <col min="2" max="2" width="15.375" style="1" customWidth="1"/>
    <col min="3" max="3" width="12.875" style="1" customWidth="1"/>
    <col min="4" max="4" width="15.375" style="1" customWidth="1"/>
    <col min="5" max="5" width="12.875" style="1" customWidth="1"/>
    <col min="6" max="7" width="15.375" style="1" customWidth="1"/>
    <col min="8" max="8" width="4.00390625" style="1" customWidth="1"/>
    <col min="9" max="16384" width="17.75390625" style="1" customWidth="1"/>
  </cols>
  <sheetData>
    <row r="1" spans="1:8" ht="27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7.7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2" t="s">
        <v>2</v>
      </c>
      <c r="B3" s="3"/>
      <c r="C3" s="3"/>
      <c r="D3" s="3"/>
      <c r="E3" s="3"/>
      <c r="F3" s="3"/>
      <c r="G3" s="3"/>
      <c r="H3" s="3"/>
    </row>
    <row r="4" spans="1:8" ht="27.75" customHeight="1">
      <c r="A4" s="2" t="s">
        <v>3</v>
      </c>
      <c r="B4" s="4" t="s">
        <v>4</v>
      </c>
      <c r="C4" s="5"/>
      <c r="D4" s="3"/>
      <c r="E4" s="5"/>
      <c r="F4" s="3"/>
      <c r="G4" s="5"/>
      <c r="H4" s="3"/>
    </row>
    <row r="5" spans="1:8" ht="27.75" customHeight="1">
      <c r="A5" s="2" t="s">
        <v>5</v>
      </c>
      <c r="B5" s="6"/>
      <c r="C5" s="3"/>
      <c r="D5" s="5"/>
      <c r="E5" s="3"/>
      <c r="F5" s="5"/>
      <c r="G5" s="3"/>
      <c r="H5" s="3"/>
    </row>
    <row r="6" spans="1:8" ht="27.75" customHeight="1">
      <c r="A6" s="7"/>
      <c r="B6" s="25" t="s">
        <v>6</v>
      </c>
      <c r="C6" s="25"/>
      <c r="D6" s="25" t="s">
        <v>7</v>
      </c>
      <c r="E6" s="25"/>
      <c r="F6" s="26" t="s">
        <v>8</v>
      </c>
      <c r="G6" s="26"/>
      <c r="H6" s="3"/>
    </row>
    <row r="7" spans="1:8" ht="27.75" customHeight="1">
      <c r="A7" s="8" t="s">
        <v>9</v>
      </c>
      <c r="B7" s="9">
        <f>ROUNDDOWN(C7,-3)</f>
        <v>0</v>
      </c>
      <c r="C7" s="10"/>
      <c r="D7" s="9">
        <f>ROUNDDOWN(E7,-3)</f>
        <v>0</v>
      </c>
      <c r="E7" s="10"/>
      <c r="F7" s="9">
        <f>ROUNDDOWN(G7,-3)</f>
        <v>0</v>
      </c>
      <c r="G7" s="11">
        <f>B7+D7</f>
        <v>0</v>
      </c>
      <c r="H7" s="12"/>
    </row>
    <row r="8" spans="1:8" ht="27.75" customHeight="1">
      <c r="A8" s="13" t="s">
        <v>10</v>
      </c>
      <c r="B8" s="9">
        <f>ROUNDUP(C8,-3)</f>
        <v>0</v>
      </c>
      <c r="C8" s="10"/>
      <c r="D8" s="9">
        <f>ROUNDUP(E8,-3)</f>
        <v>0</v>
      </c>
      <c r="E8" s="10"/>
      <c r="F8" s="9">
        <f>ROUNDUP(G8,-3)</f>
        <v>0</v>
      </c>
      <c r="G8" s="11">
        <f>B8+D8</f>
        <v>0</v>
      </c>
      <c r="H8" s="12"/>
    </row>
    <row r="9" spans="1:8" ht="27.75" customHeight="1">
      <c r="A9" s="8" t="s">
        <v>11</v>
      </c>
      <c r="B9" s="9">
        <f>ROUNDUP(C9,-3)</f>
        <v>0</v>
      </c>
      <c r="C9" s="10"/>
      <c r="D9" s="9">
        <f>ROUNDUP(E9,-3)</f>
        <v>0</v>
      </c>
      <c r="E9" s="10"/>
      <c r="F9" s="9">
        <f>ROUNDUP(G9,-3)</f>
        <v>0</v>
      </c>
      <c r="G9" s="11">
        <f>B9+D9</f>
        <v>0</v>
      </c>
      <c r="H9" s="12"/>
    </row>
    <row r="10" spans="1:8" ht="27.75" customHeight="1">
      <c r="A10" s="8" t="s">
        <v>12</v>
      </c>
      <c r="B10" s="9">
        <f>ROUNDUP(C10,-3)</f>
        <v>0</v>
      </c>
      <c r="C10" s="10"/>
      <c r="D10" s="9">
        <f>ROUNDUP(E10,-3)</f>
        <v>0</v>
      </c>
      <c r="E10" s="10"/>
      <c r="F10" s="9">
        <f>ROUNDUP(G10,-3)</f>
        <v>0</v>
      </c>
      <c r="G10" s="11">
        <f>B10+D10</f>
        <v>0</v>
      </c>
      <c r="H10" s="12"/>
    </row>
    <row r="11" spans="1:8" ht="27.75" customHeight="1">
      <c r="A11" s="14" t="s">
        <v>13</v>
      </c>
      <c r="B11" s="27">
        <f>C12*45000+100000</f>
        <v>100000</v>
      </c>
      <c r="C11" s="15" t="s">
        <v>14</v>
      </c>
      <c r="D11" s="27">
        <f>F11-B11</f>
        <v>0</v>
      </c>
      <c r="E11" s="15" t="s">
        <v>14</v>
      </c>
      <c r="F11" s="27">
        <f>G12*45000+100000</f>
        <v>100000</v>
      </c>
      <c r="G11" s="15" t="s">
        <v>14</v>
      </c>
      <c r="H11" s="28"/>
    </row>
    <row r="12" spans="1:8" ht="27.75" customHeight="1">
      <c r="A12" s="16" t="s">
        <v>15</v>
      </c>
      <c r="B12" s="27"/>
      <c r="C12" s="17"/>
      <c r="D12" s="27"/>
      <c r="E12" s="18">
        <f>C12</f>
        <v>0</v>
      </c>
      <c r="F12" s="27"/>
      <c r="G12" s="18">
        <f>C12</f>
        <v>0</v>
      </c>
      <c r="H12" s="28"/>
    </row>
    <row r="13" spans="1:8" ht="27.75" customHeight="1">
      <c r="A13" s="19" t="s">
        <v>16</v>
      </c>
      <c r="B13" s="27">
        <f>ROUNDUP(C13*0.2,-3)</f>
        <v>-20000</v>
      </c>
      <c r="C13" s="20">
        <f>B7-SUM(B8:B12)</f>
        <v>-100000</v>
      </c>
      <c r="D13" s="27">
        <f>ROUNDUP(E13*0.2,-3)</f>
        <v>0</v>
      </c>
      <c r="E13" s="20">
        <f>D7-SUM(D8:D12)</f>
        <v>0</v>
      </c>
      <c r="F13" s="27">
        <f>B13+D13</f>
        <v>-20000</v>
      </c>
      <c r="G13" s="20">
        <f>F7-SUM(F8:F12)</f>
        <v>-100000</v>
      </c>
      <c r="H13" s="28"/>
    </row>
    <row r="14" spans="1:8" ht="27.75" customHeight="1">
      <c r="A14" s="16" t="s">
        <v>17</v>
      </c>
      <c r="B14" s="27"/>
      <c r="C14" s="20">
        <f>B11*2</f>
        <v>200000</v>
      </c>
      <c r="D14" s="27"/>
      <c r="E14" s="20">
        <f>D11*2</f>
        <v>0</v>
      </c>
      <c r="F14" s="27"/>
      <c r="G14" s="20">
        <f>F11*2</f>
        <v>200000</v>
      </c>
      <c r="H14" s="28"/>
    </row>
    <row r="15" spans="1:8" ht="27.75" customHeight="1">
      <c r="A15" s="8" t="s">
        <v>18</v>
      </c>
      <c r="B15" s="9">
        <f>SUM(B8:B14)</f>
        <v>80000</v>
      </c>
      <c r="C15" s="21"/>
      <c r="D15" s="9">
        <f>SUM(D8:D14)</f>
        <v>0</v>
      </c>
      <c r="E15" s="21"/>
      <c r="F15" s="9">
        <f>SUM(F8:F14)</f>
        <v>80000</v>
      </c>
      <c r="G15" s="21"/>
      <c r="H15" s="12"/>
    </row>
    <row r="16" spans="1:8" ht="27.75" customHeight="1">
      <c r="A16" s="22" t="s">
        <v>19</v>
      </c>
      <c r="B16" s="23">
        <f>B7-B15</f>
        <v>-80000</v>
      </c>
      <c r="C16" s="24"/>
      <c r="D16" s="23">
        <f>D7-D15</f>
        <v>0</v>
      </c>
      <c r="E16" s="24"/>
      <c r="F16" s="23">
        <f>F7-F15</f>
        <v>-80000</v>
      </c>
      <c r="G16" s="24"/>
      <c r="H16" s="12"/>
    </row>
    <row r="17" spans="1:8" ht="27.75" customHeight="1">
      <c r="A17" s="3"/>
      <c r="B17" s="3"/>
      <c r="C17" s="3"/>
      <c r="D17" s="3"/>
      <c r="E17" s="3"/>
      <c r="F17" s="3"/>
      <c r="G17" s="3"/>
      <c r="H17" s="3"/>
    </row>
  </sheetData>
  <sheetProtection sheet="1" selectLockedCells="1"/>
  <mergeCells count="11">
    <mergeCell ref="H11:H12"/>
    <mergeCell ref="B13:B14"/>
    <mergeCell ref="D13:D14"/>
    <mergeCell ref="F13:F14"/>
    <mergeCell ref="H13:H14"/>
    <mergeCell ref="B6:C6"/>
    <mergeCell ref="D6:E6"/>
    <mergeCell ref="F6:G6"/>
    <mergeCell ref="B11:B12"/>
    <mergeCell ref="D11:D12"/>
    <mergeCell ref="F11:F1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Yomitan</cp:lastModifiedBy>
  <dcterms:modified xsi:type="dcterms:W3CDTF">2022-08-25T04:26:13Z</dcterms:modified>
  <cp:category/>
  <cp:version/>
  <cp:contentType/>
  <cp:contentStatus/>
</cp:coreProperties>
</file>